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1c-01\Exchange\НАЛИЧИЕ_ПРАЙС_СТИЛ СЕРВИС\"/>
    </mc:Choice>
  </mc:AlternateContent>
  <workbookProtection workbookAlgorithmName="SHA-512" workbookHashValue="Ll+xwJQbjGzI71PCHE5OfQ9xUu5J5bvV5HQzqhW0EnJX7matSXk/F9VIhYeoZUonsJBbBoe0tLr2UlEtjtAgqA==" workbookSaltValue="8h4eYkWen4EALDlELQVQyg==" workbookSpinCount="100000" lockStructure="1"/>
  <bookViews>
    <workbookView xWindow="0" yWindow="0" windowWidth="23040" windowHeight="8683"/>
  </bookViews>
  <sheets>
    <sheet name="ЛИСТЫ" sheetId="2" r:id="rId1"/>
    <sheet name="ТРУБЫ ШОВНЫЕ" sheetId="12" r:id="rId2"/>
    <sheet name="ТРУБЫ ЦЕЛЬНОТЯНУТЫЕ" sheetId="1" r:id="rId3"/>
    <sheet name="СОРТОВОЙ ПРОКАТ" sheetId="3" r:id="rId4"/>
    <sheet name="ЭЛЕКТРОДЫ" sheetId="6" r:id="rId5"/>
    <sheet name="ПРОВОЛОКА" sheetId="4" r:id="rId6"/>
    <sheet name="СЕТКА" sheetId="5" r:id="rId7"/>
    <sheet name="Лист10" sheetId="10" r:id="rId8"/>
  </sheets>
  <definedNames>
    <definedName name="_xlnm._FilterDatabase" localSheetId="3" hidden="1">'СОРТОВОЙ ПРОКАТ'!$J$11:$K$369</definedName>
    <definedName name="_xlnm._FilterDatabase" localSheetId="2" hidden="1">'ТРУБЫ ЦЕЛЬНОТЯНУТЫЕ'!$J$11:$K$189</definedName>
    <definedName name="_xlnm._FilterDatabase" localSheetId="1" hidden="1">'ТРУБЫ ШОВНЫЕ'!$J$11:$K$171</definedName>
    <definedName name="_xlnm.Print_Area" localSheetId="3">'СОРТОВОЙ ПРОКАТ'!$A$1:$P$399</definedName>
    <definedName name="_xlnm.Print_Area" localSheetId="2">'ТРУБЫ ЦЕЛЬНОТЯНУТЫЕ'!$A$1:$P$342</definedName>
    <definedName name="_xlnm.Print_Area" localSheetId="1">'ТРУБЫ ШОВНЫЕ'!$A$1:$P$219</definedName>
  </definedNames>
  <calcPr calcId="162913"/>
  <fileRecoveryPr autoRecover="0"/>
</workbook>
</file>

<file path=xl/calcChain.xml><?xml version="1.0" encoding="utf-8"?>
<calcChain xmlns="http://schemas.openxmlformats.org/spreadsheetml/2006/main">
  <c r="M388" i="3" l="1"/>
  <c r="M387" i="3"/>
  <c r="M26" i="1"/>
  <c r="M25" i="1" l="1"/>
  <c r="M53" i="1"/>
  <c r="M65" i="1"/>
  <c r="M73" i="1"/>
  <c r="M111" i="1"/>
  <c r="M110" i="1"/>
  <c r="M109" i="1"/>
  <c r="M129" i="1"/>
  <c r="M318" i="3"/>
  <c r="M268" i="3"/>
  <c r="M30" i="3"/>
  <c r="M312" i="3" l="1"/>
  <c r="M311" i="3"/>
  <c r="M307" i="3"/>
  <c r="M306" i="3"/>
  <c r="M305" i="3"/>
  <c r="M302" i="3"/>
  <c r="M300" i="3"/>
  <c r="M298" i="3"/>
  <c r="M297" i="3"/>
  <c r="M296" i="3"/>
  <c r="M292" i="3"/>
  <c r="M23" i="3"/>
  <c r="M136" i="1" l="1"/>
  <c r="M122" i="1"/>
  <c r="M114" i="1"/>
  <c r="M77" i="1" l="1"/>
  <c r="M69" i="1"/>
  <c r="M68" i="1"/>
  <c r="M63" i="1"/>
  <c r="M61" i="1"/>
  <c r="M57" i="1"/>
  <c r="M52" i="1"/>
  <c r="M35" i="1"/>
  <c r="M31" i="1"/>
  <c r="M30" i="1"/>
  <c r="M15" i="1"/>
  <c r="M19" i="1"/>
  <c r="M194" i="12" l="1"/>
  <c r="M67" i="12" l="1"/>
</calcChain>
</file>

<file path=xl/sharedStrings.xml><?xml version="1.0" encoding="utf-8"?>
<sst xmlns="http://schemas.openxmlformats.org/spreadsheetml/2006/main" count="13626" uniqueCount="832">
  <si>
    <t>НЕРЖАВЕЮЩИЙ И ЦВЕТНОЙ МЕТАЛЛОПРОКАТ</t>
  </si>
  <si>
    <t>ООО "СТИЛ-СЕРВИС ЛТД"</t>
  </si>
  <si>
    <t>г.Днепр, ул.Байкальская 1</t>
  </si>
  <si>
    <t>www.steelservice.com.ua</t>
  </si>
  <si>
    <t>кг</t>
  </si>
  <si>
    <t>Цена</t>
  </si>
  <si>
    <t>Наличие</t>
  </si>
  <si>
    <t>Марка стали</t>
  </si>
  <si>
    <t>Ед. изм.</t>
  </si>
  <si>
    <t>Наименование</t>
  </si>
  <si>
    <t>12Х18Н10Т</t>
  </si>
  <si>
    <r>
      <t xml:space="preserve">Круг </t>
    </r>
    <r>
      <rPr>
        <sz val="11"/>
        <color theme="1"/>
        <rFont val="Calibri"/>
        <family val="2"/>
        <charset val="204"/>
      </rPr>
      <t>Ø2</t>
    </r>
  </si>
  <si>
    <r>
      <t xml:space="preserve">Круг </t>
    </r>
    <r>
      <rPr>
        <sz val="11"/>
        <color theme="1"/>
        <rFont val="Calibri"/>
        <family val="2"/>
        <charset val="204"/>
      </rPr>
      <t>Ø3</t>
    </r>
  </si>
  <si>
    <r>
      <t xml:space="preserve">Круг </t>
    </r>
    <r>
      <rPr>
        <sz val="11"/>
        <color theme="1"/>
        <rFont val="Calibri"/>
        <family val="2"/>
        <charset val="204"/>
      </rPr>
      <t>Ø4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</si>
  <si>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Ø5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</si>
  <si>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Ø6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</si>
  <si>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Ø8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</si>
  <si>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Ø10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</si>
  <si>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Ø12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</si>
  <si>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Ø14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</si>
  <si>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Ø16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</si>
  <si>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Ø18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</si>
  <si>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Ø20</t>
    </r>
  </si>
  <si>
    <r>
      <t xml:space="preserve">Круг </t>
    </r>
    <r>
      <rPr>
        <sz val="11"/>
        <color theme="1"/>
        <rFont val="Calibri"/>
        <family val="2"/>
        <charset val="204"/>
      </rPr>
      <t>Ø22</t>
    </r>
  </si>
  <si>
    <r>
      <t xml:space="preserve">Круг </t>
    </r>
    <r>
      <rPr>
        <sz val="11"/>
        <color theme="1"/>
        <rFont val="Calibri"/>
        <family val="2"/>
        <charset val="204"/>
      </rPr>
      <t>Ø25</t>
    </r>
  </si>
  <si>
    <r>
      <t xml:space="preserve">Круг </t>
    </r>
    <r>
      <rPr>
        <sz val="11"/>
        <color theme="1"/>
        <rFont val="Calibri"/>
        <family val="2"/>
        <charset val="204"/>
      </rPr>
      <t>Ø28</t>
    </r>
  </si>
  <si>
    <r>
      <t xml:space="preserve">Круг </t>
    </r>
    <r>
      <rPr>
        <sz val="11"/>
        <color theme="1"/>
        <rFont val="Calibri"/>
        <family val="2"/>
        <charset val="204"/>
      </rPr>
      <t>Ø30</t>
    </r>
  </si>
  <si>
    <r>
      <t xml:space="preserve">Круг </t>
    </r>
    <r>
      <rPr>
        <sz val="11"/>
        <color theme="1"/>
        <rFont val="Calibri"/>
        <family val="2"/>
        <charset val="204"/>
      </rPr>
      <t>Ø32</t>
    </r>
  </si>
  <si>
    <r>
      <t xml:space="preserve">Круг </t>
    </r>
    <r>
      <rPr>
        <sz val="11"/>
        <color theme="1"/>
        <rFont val="Calibri"/>
        <family val="2"/>
        <charset val="204"/>
      </rPr>
      <t>Ø35</t>
    </r>
  </si>
  <si>
    <r>
      <t xml:space="preserve">Круг </t>
    </r>
    <r>
      <rPr>
        <sz val="11"/>
        <color theme="1"/>
        <rFont val="Calibri"/>
        <family val="2"/>
        <charset val="204"/>
      </rPr>
      <t>Ø36</t>
    </r>
  </si>
  <si>
    <r>
      <t xml:space="preserve">Круг </t>
    </r>
    <r>
      <rPr>
        <sz val="11"/>
        <color theme="1"/>
        <rFont val="Calibri"/>
        <family val="2"/>
        <charset val="204"/>
      </rPr>
      <t>Ø40</t>
    </r>
  </si>
  <si>
    <r>
      <t xml:space="preserve">Круг </t>
    </r>
    <r>
      <rPr>
        <sz val="11"/>
        <color theme="1"/>
        <rFont val="Calibri"/>
        <family val="2"/>
        <charset val="204"/>
      </rPr>
      <t>Ø45</t>
    </r>
  </si>
  <si>
    <r>
      <t xml:space="preserve">Круг </t>
    </r>
    <r>
      <rPr>
        <sz val="11"/>
        <color theme="1"/>
        <rFont val="Calibri"/>
        <family val="2"/>
        <charset val="204"/>
      </rPr>
      <t>Ø50</t>
    </r>
  </si>
  <si>
    <r>
      <t xml:space="preserve">Круг </t>
    </r>
    <r>
      <rPr>
        <sz val="11"/>
        <color theme="1"/>
        <rFont val="Calibri"/>
        <family val="2"/>
        <charset val="204"/>
      </rPr>
      <t>Ø55</t>
    </r>
  </si>
  <si>
    <r>
      <t xml:space="preserve">Круг </t>
    </r>
    <r>
      <rPr>
        <sz val="11"/>
        <color theme="1"/>
        <rFont val="Calibri"/>
        <family val="2"/>
        <charset val="204"/>
      </rPr>
      <t>Ø60</t>
    </r>
  </si>
  <si>
    <r>
      <t xml:space="preserve">Круг </t>
    </r>
    <r>
      <rPr>
        <sz val="11"/>
        <color theme="1"/>
        <rFont val="Calibri"/>
        <family val="2"/>
        <charset val="204"/>
      </rPr>
      <t>Ø65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</si>
  <si>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Ø70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</si>
  <si>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Ø75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</si>
  <si>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Ø80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</si>
  <si>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Ø85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</si>
  <si>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Ø90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</si>
  <si>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Ø95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</si>
  <si>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Ø100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</si>
  <si>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Ø150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</si>
  <si>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Ø42</t>
    </r>
  </si>
  <si>
    <r>
      <t xml:space="preserve">Круг </t>
    </r>
    <r>
      <rPr>
        <sz val="11"/>
        <color theme="1"/>
        <rFont val="Calibri"/>
        <family val="2"/>
        <charset val="204"/>
      </rPr>
      <t>Ø110</t>
    </r>
  </si>
  <si>
    <r>
      <t xml:space="preserve">Круг </t>
    </r>
    <r>
      <rPr>
        <sz val="11"/>
        <color theme="1"/>
        <rFont val="Calibri"/>
        <family val="2"/>
        <charset val="204"/>
      </rPr>
      <t>Ø120</t>
    </r>
  </si>
  <si>
    <r>
      <t xml:space="preserve">Круг </t>
    </r>
    <r>
      <rPr>
        <sz val="11"/>
        <color theme="1"/>
        <rFont val="Calibri"/>
        <family val="2"/>
        <charset val="204"/>
      </rPr>
      <t>Ø130</t>
    </r>
  </si>
  <si>
    <r>
      <t xml:space="preserve">Круг </t>
    </r>
    <r>
      <rPr>
        <sz val="11"/>
        <color theme="1"/>
        <rFont val="Calibri"/>
        <family val="2"/>
        <charset val="204"/>
      </rPr>
      <t>Ø140</t>
    </r>
  </si>
  <si>
    <r>
      <t xml:space="preserve">Круг </t>
    </r>
    <r>
      <rPr>
        <sz val="11"/>
        <color theme="1"/>
        <rFont val="Calibri"/>
        <family val="2"/>
        <charset val="204"/>
      </rPr>
      <t>Ø150</t>
    </r>
  </si>
  <si>
    <r>
      <t xml:space="preserve">Круг </t>
    </r>
    <r>
      <rPr>
        <sz val="11"/>
        <color theme="1"/>
        <rFont val="Calibri"/>
        <family val="2"/>
        <charset val="204"/>
      </rPr>
      <t>Ø160</t>
    </r>
  </si>
  <si>
    <r>
      <t xml:space="preserve">Круг </t>
    </r>
    <r>
      <rPr>
        <sz val="11"/>
        <color theme="1"/>
        <rFont val="Calibri"/>
        <family val="2"/>
        <charset val="204"/>
      </rPr>
      <t>Ø170</t>
    </r>
  </si>
  <si>
    <r>
      <t xml:space="preserve">Круг </t>
    </r>
    <r>
      <rPr>
        <sz val="11"/>
        <color theme="1"/>
        <rFont val="Calibri"/>
        <family val="2"/>
        <charset val="204"/>
      </rPr>
      <t>Ø180</t>
    </r>
  </si>
  <si>
    <r>
      <t xml:space="preserve">Круг </t>
    </r>
    <r>
      <rPr>
        <sz val="11"/>
        <color theme="1"/>
        <rFont val="Calibri"/>
        <family val="2"/>
        <charset val="204"/>
      </rPr>
      <t>Ø190</t>
    </r>
  </si>
  <si>
    <r>
      <t xml:space="preserve">Круг </t>
    </r>
    <r>
      <rPr>
        <sz val="11"/>
        <color theme="1"/>
        <rFont val="Calibri"/>
        <family val="2"/>
        <charset val="204"/>
      </rPr>
      <t>Ø200</t>
    </r>
  </si>
  <si>
    <t>AISI 201</t>
  </si>
  <si>
    <t>AISI 304</t>
  </si>
  <si>
    <r>
      <t xml:space="preserve">Круг </t>
    </r>
    <r>
      <rPr>
        <sz val="11"/>
        <color theme="1"/>
        <rFont val="Calibri"/>
        <family val="2"/>
        <charset val="204"/>
      </rPr>
      <t>Ø56</t>
    </r>
  </si>
  <si>
    <t>AISI 420</t>
  </si>
  <si>
    <r>
      <t xml:space="preserve">Круг </t>
    </r>
    <r>
      <rPr>
        <sz val="11"/>
        <color theme="1"/>
        <rFont val="Calibri"/>
        <family val="2"/>
        <charset val="204"/>
      </rPr>
      <t>Ø24</t>
    </r>
  </si>
  <si>
    <r>
      <t xml:space="preserve">Круг </t>
    </r>
    <r>
      <rPr>
        <sz val="11"/>
        <color theme="1"/>
        <rFont val="Calibri"/>
        <family val="2"/>
        <charset val="204"/>
      </rPr>
      <t>Ø26</t>
    </r>
  </si>
  <si>
    <r>
      <t xml:space="preserve">Круг </t>
    </r>
    <r>
      <rPr>
        <sz val="11"/>
        <color theme="1"/>
        <rFont val="Calibri"/>
        <family val="2"/>
        <charset val="204"/>
      </rPr>
      <t>Ø48</t>
    </r>
  </si>
  <si>
    <r>
      <t xml:space="preserve">Круг </t>
    </r>
    <r>
      <rPr>
        <sz val="11"/>
        <color theme="1"/>
        <rFont val="Calibri"/>
        <family val="2"/>
        <charset val="204"/>
      </rPr>
      <t>Ø53</t>
    </r>
  </si>
  <si>
    <t>20Х13</t>
  </si>
  <si>
    <r>
      <t xml:space="preserve">Круг </t>
    </r>
    <r>
      <rPr>
        <sz val="11"/>
        <color theme="1"/>
        <rFont val="Calibri"/>
        <family val="2"/>
        <charset val="204"/>
      </rPr>
      <t>Ø8</t>
    </r>
  </si>
  <si>
    <t>40Х13</t>
  </si>
  <si>
    <t>30Х13</t>
  </si>
  <si>
    <r>
      <t xml:space="preserve">Круг </t>
    </r>
    <r>
      <rPr>
        <sz val="11"/>
        <color theme="1"/>
        <rFont val="Calibri"/>
        <family val="2"/>
        <charset val="204"/>
      </rPr>
      <t>Ø210</t>
    </r>
  </si>
  <si>
    <r>
      <t xml:space="preserve">Круг </t>
    </r>
    <r>
      <rPr>
        <sz val="11"/>
        <color theme="1"/>
        <rFont val="Calibri"/>
        <family val="2"/>
        <charset val="204"/>
      </rPr>
      <t>Ø220</t>
    </r>
  </si>
  <si>
    <r>
      <t xml:space="preserve">Круг </t>
    </r>
    <r>
      <rPr>
        <sz val="11"/>
        <color theme="1"/>
        <rFont val="Calibri"/>
        <family val="2"/>
        <charset val="204"/>
      </rPr>
      <t>Ø230</t>
    </r>
  </si>
  <si>
    <r>
      <t xml:space="preserve">Круг </t>
    </r>
    <r>
      <rPr>
        <sz val="11"/>
        <color theme="1"/>
        <rFont val="Calibri"/>
        <family val="2"/>
        <charset val="204"/>
      </rPr>
      <t>Ø240</t>
    </r>
  </si>
  <si>
    <r>
      <t xml:space="preserve">Круг </t>
    </r>
    <r>
      <rPr>
        <sz val="11"/>
        <color theme="1"/>
        <rFont val="Calibri"/>
        <family val="2"/>
        <charset val="204"/>
      </rPr>
      <t>Ø250</t>
    </r>
  </si>
  <si>
    <r>
      <t xml:space="preserve">Круг </t>
    </r>
    <r>
      <rPr>
        <sz val="11"/>
        <color theme="1"/>
        <rFont val="Calibri"/>
        <family val="2"/>
        <charset val="204"/>
      </rPr>
      <t>Ø260</t>
    </r>
  </si>
  <si>
    <r>
      <t xml:space="preserve">Круг </t>
    </r>
    <r>
      <rPr>
        <sz val="11"/>
        <color theme="1"/>
        <rFont val="Calibri"/>
        <family val="2"/>
        <charset val="204"/>
      </rPr>
      <t>Ø280</t>
    </r>
  </si>
  <si>
    <r>
      <t xml:space="preserve">Круг </t>
    </r>
    <r>
      <rPr>
        <sz val="11"/>
        <color theme="1"/>
        <rFont val="Calibri"/>
        <family val="2"/>
        <charset val="204"/>
      </rPr>
      <t>Ø290</t>
    </r>
  </si>
  <si>
    <r>
      <t xml:space="preserve">Круг </t>
    </r>
    <r>
      <rPr>
        <sz val="11"/>
        <color theme="1"/>
        <rFont val="Calibri"/>
        <family val="2"/>
        <charset val="204"/>
      </rPr>
      <t>Ø300</t>
    </r>
  </si>
  <si>
    <r>
      <t xml:space="preserve">Круг </t>
    </r>
    <r>
      <rPr>
        <sz val="11"/>
        <color theme="1"/>
        <rFont val="Calibri"/>
        <family val="2"/>
        <charset val="204"/>
      </rPr>
      <t>Ø310</t>
    </r>
  </si>
  <si>
    <r>
      <t xml:space="preserve">Круг </t>
    </r>
    <r>
      <rPr>
        <sz val="11"/>
        <color theme="1"/>
        <rFont val="Calibri"/>
        <family val="2"/>
        <charset val="204"/>
      </rPr>
      <t>Ø320</t>
    </r>
  </si>
  <si>
    <r>
      <t xml:space="preserve">Круг </t>
    </r>
    <r>
      <rPr>
        <sz val="11"/>
        <color theme="1"/>
        <rFont val="Calibri"/>
        <family val="2"/>
        <charset val="204"/>
      </rPr>
      <t>Ø330</t>
    </r>
  </si>
  <si>
    <r>
      <t xml:space="preserve">Круг </t>
    </r>
    <r>
      <rPr>
        <sz val="11"/>
        <color theme="1"/>
        <rFont val="Calibri"/>
        <family val="2"/>
        <charset val="204"/>
      </rPr>
      <t>Ø340</t>
    </r>
  </si>
  <si>
    <r>
      <t xml:space="preserve">Круг </t>
    </r>
    <r>
      <rPr>
        <sz val="11"/>
        <color theme="1"/>
        <rFont val="Calibri"/>
        <family val="2"/>
        <charset val="204"/>
      </rPr>
      <t>Ø350</t>
    </r>
  </si>
  <si>
    <r>
      <t xml:space="preserve">Круг </t>
    </r>
    <r>
      <rPr>
        <sz val="11"/>
        <color theme="1"/>
        <rFont val="Calibri"/>
        <family val="2"/>
        <charset val="204"/>
      </rPr>
      <t>Ø360</t>
    </r>
  </si>
  <si>
    <r>
      <t xml:space="preserve">Круг </t>
    </r>
    <r>
      <rPr>
        <sz val="11"/>
        <color theme="1"/>
        <rFont val="Calibri"/>
        <family val="2"/>
        <charset val="204"/>
      </rPr>
      <t>Ø370</t>
    </r>
  </si>
  <si>
    <t>12Х18Н10Т/AISI 321</t>
  </si>
  <si>
    <t>14Х17Н2</t>
  </si>
  <si>
    <t>AISI 316L</t>
  </si>
  <si>
    <r>
      <t xml:space="preserve">Круг </t>
    </r>
    <r>
      <rPr>
        <sz val="11"/>
        <color theme="1"/>
        <rFont val="Calibri"/>
        <family val="2"/>
        <charset val="204"/>
      </rPr>
      <t>Ø12</t>
    </r>
  </si>
  <si>
    <r>
      <t xml:space="preserve">Круг </t>
    </r>
    <r>
      <rPr>
        <sz val="11"/>
        <color theme="1"/>
        <rFont val="Calibri"/>
        <family val="2"/>
        <charset val="204"/>
      </rPr>
      <t>Ø16</t>
    </r>
  </si>
  <si>
    <r>
      <t xml:space="preserve">Круг </t>
    </r>
    <r>
      <rPr>
        <sz val="11"/>
        <color theme="1"/>
        <rFont val="Calibri"/>
        <family val="2"/>
        <charset val="204"/>
      </rPr>
      <t>Ø38</t>
    </r>
  </si>
  <si>
    <r>
      <t xml:space="preserve">Круг </t>
    </r>
    <r>
      <rPr>
        <sz val="11"/>
        <color theme="1"/>
        <rFont val="Calibri"/>
        <family val="2"/>
        <charset val="204"/>
      </rPr>
      <t>Ø60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</si>
  <si>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Ø70</t>
    </r>
  </si>
  <si>
    <r>
      <t xml:space="preserve">Круг </t>
    </r>
    <r>
      <rPr>
        <sz val="11"/>
        <color theme="1"/>
        <rFont val="Calibri"/>
        <family val="2"/>
        <charset val="204"/>
      </rPr>
      <t>Ø160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</si>
  <si>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Ø80</t>
    </r>
  </si>
  <si>
    <r>
      <t xml:space="preserve">Круг </t>
    </r>
    <r>
      <rPr>
        <sz val="11"/>
        <color theme="1"/>
        <rFont val="Calibri"/>
        <family val="2"/>
        <charset val="204"/>
      </rPr>
      <t>Ø90</t>
    </r>
  </si>
  <si>
    <r>
      <t xml:space="preserve">Круг </t>
    </r>
    <r>
      <rPr>
        <sz val="11"/>
        <color theme="1"/>
        <rFont val="Calibri"/>
        <family val="2"/>
        <charset val="204"/>
      </rPr>
      <t>Ø100</t>
    </r>
  </si>
  <si>
    <t>10Х17Н13М2Т</t>
  </si>
  <si>
    <t>20Х23Н18</t>
  </si>
  <si>
    <t>м</t>
  </si>
  <si>
    <t>Труба Ø 12x1</t>
  </si>
  <si>
    <t>Труба Ø 14x1</t>
  </si>
  <si>
    <t>Труба Ø 14х2</t>
  </si>
  <si>
    <t>Труба Ø 14х3</t>
  </si>
  <si>
    <t>Труба Ø 16х1</t>
  </si>
  <si>
    <t>Труба Ø 16x3</t>
  </si>
  <si>
    <t>Труба Ø 20x2</t>
  </si>
  <si>
    <t>Труба Ø 21х2</t>
  </si>
  <si>
    <t>Труба Ø 22x2</t>
  </si>
  <si>
    <t>Труба Ø 22x3</t>
  </si>
  <si>
    <t>Труба Ø 25x3</t>
  </si>
  <si>
    <t>Труба Ø 28x3</t>
  </si>
  <si>
    <t>Труба Ø 28x4</t>
  </si>
  <si>
    <t>Труба Ø 32x2</t>
  </si>
  <si>
    <t>Труба Ø 32x6</t>
  </si>
  <si>
    <t>Труба Ø 38x2</t>
  </si>
  <si>
    <t>Труба Ø 38x4</t>
  </si>
  <si>
    <t>Труба Ø 42x7</t>
  </si>
  <si>
    <t>Труба Ø 45x3</t>
  </si>
  <si>
    <t>Труба Ø 45x4</t>
  </si>
  <si>
    <t>Труба Ø 48x3</t>
  </si>
  <si>
    <t>Труба Ø 48x4</t>
  </si>
  <si>
    <t>Труба Ø 50x3</t>
  </si>
  <si>
    <t>Труба Ø 57x3</t>
  </si>
  <si>
    <t>Труба Ø 57x4</t>
  </si>
  <si>
    <t>Труба Ø 57х5</t>
  </si>
  <si>
    <t>Труба Ø 60х4</t>
  </si>
  <si>
    <t>Труба Ø 63х7.5</t>
  </si>
  <si>
    <t>Труба Ø 63х8.5</t>
  </si>
  <si>
    <t>Труба Ø 76x4.5</t>
  </si>
  <si>
    <t>Труба Ø 82x5</t>
  </si>
  <si>
    <t>Труба Ø 89x3</t>
  </si>
  <si>
    <t>Труба Ø 89x10</t>
  </si>
  <si>
    <t>Труба Ø 95x6-9</t>
  </si>
  <si>
    <t>Труба Ø 102x3</t>
  </si>
  <si>
    <t>Труба Ø 102x5</t>
  </si>
  <si>
    <t>Труба Ø 108x4</t>
  </si>
  <si>
    <t>Труба Ø 108x5</t>
  </si>
  <si>
    <t>Труба Ø 108x6</t>
  </si>
  <si>
    <t>Труба Ø 114х7</t>
  </si>
  <si>
    <t>Труба Ø 133x5</t>
  </si>
  <si>
    <t>Труба Ø 133x10</t>
  </si>
  <si>
    <t>Труба Ø 140х6</t>
  </si>
  <si>
    <t>Труба Ø 152x6</t>
  </si>
  <si>
    <t>Труба Ø 159x6</t>
  </si>
  <si>
    <t>Труба Ø 168x25</t>
  </si>
  <si>
    <t>Труба Ø 182x15 н\о</t>
  </si>
  <si>
    <t>Труба Ø 219x10</t>
  </si>
  <si>
    <t>Труба Ø 245x12</t>
  </si>
  <si>
    <t>Труба Ø 273х10</t>
  </si>
  <si>
    <t>Труба Ø 325x8</t>
  </si>
  <si>
    <t>Труба Ø 325x10</t>
  </si>
  <si>
    <t>Труба Ø 325x18</t>
  </si>
  <si>
    <t>Труба Ø  76х17-21</t>
  </si>
  <si>
    <t>Труба Ø  95х10</t>
  </si>
  <si>
    <t>Труба Ø  133х14</t>
  </si>
  <si>
    <t xml:space="preserve">Труба Ø  140х26-28 </t>
  </si>
  <si>
    <t xml:space="preserve">Труба Ø   6х1.0 tig </t>
  </si>
  <si>
    <t xml:space="preserve">Труба Ø   8х1.0 tig </t>
  </si>
  <si>
    <t xml:space="preserve">Труба Ø  10х1.0 tig </t>
  </si>
  <si>
    <t xml:space="preserve">Труба Ø  10х1.5 tig </t>
  </si>
  <si>
    <t xml:space="preserve">Труба Ø  12х1.0 tig </t>
  </si>
  <si>
    <t xml:space="preserve">Труба Ø  12х1.5 tig </t>
  </si>
  <si>
    <t xml:space="preserve">Труба Ø  12х2.0 tig </t>
  </si>
  <si>
    <t xml:space="preserve">Труба Ø  14х1.5 tig </t>
  </si>
  <si>
    <t xml:space="preserve">Труба Ø  15х1.5 tig </t>
  </si>
  <si>
    <t xml:space="preserve">Труба Ø  16х1.0 tig </t>
  </si>
  <si>
    <t xml:space="preserve">Труба Ø  16х1.2 </t>
  </si>
  <si>
    <t xml:space="preserve">Труба Ø  16х1.5 tig </t>
  </si>
  <si>
    <t xml:space="preserve">Труба Ø  16х2.0 tig </t>
  </si>
  <si>
    <t xml:space="preserve">Труба Ø  18х1.0 tig </t>
  </si>
  <si>
    <t xml:space="preserve">Труба Ø  18х1.5 tig </t>
  </si>
  <si>
    <t xml:space="preserve">Труба Ø  18х2.0 tig </t>
  </si>
  <si>
    <t xml:space="preserve">Труба Ø  19х1.5 </t>
  </si>
  <si>
    <t xml:space="preserve">Труба Ø  20х1.0 tig </t>
  </si>
  <si>
    <t xml:space="preserve">Труба Ø  20х1.2 tig </t>
  </si>
  <si>
    <t xml:space="preserve">Труба Ø  20х1.5 tig </t>
  </si>
  <si>
    <t xml:space="preserve">Труба Ø  20х2.0 tig </t>
  </si>
  <si>
    <t xml:space="preserve">Труба Ø  21.3х2.0 tig </t>
  </si>
  <si>
    <t xml:space="preserve">Труба Ø  21.3х3.0 tig </t>
  </si>
  <si>
    <t xml:space="preserve">Труба Ø  22х1.5 tig </t>
  </si>
  <si>
    <t xml:space="preserve">Труба Ø  22х2.0 tig </t>
  </si>
  <si>
    <t xml:space="preserve">Труба Ø  25х1.0 tig </t>
  </si>
  <si>
    <t xml:space="preserve">Труба Ø  25х1.2 tig </t>
  </si>
  <si>
    <t xml:space="preserve">Труба Ø  25х1.5 </t>
  </si>
  <si>
    <t xml:space="preserve">Труба Ø  25х1.5 tig </t>
  </si>
  <si>
    <t xml:space="preserve">Труба Ø  25х2.0 </t>
  </si>
  <si>
    <t xml:space="preserve">Труба Ø  25х2.0 tig </t>
  </si>
  <si>
    <t xml:space="preserve">Труба Ø  25х2.5 tig </t>
  </si>
  <si>
    <t xml:space="preserve">Труба Ø  25х3.0 tig </t>
  </si>
  <si>
    <t xml:space="preserve">Труба Ø  26.9х2.0 tig </t>
  </si>
  <si>
    <t xml:space="preserve">Труба Ø  26.9х2.5 tig </t>
  </si>
  <si>
    <t xml:space="preserve">Труба Ø  26.9х3.0 tig </t>
  </si>
  <si>
    <t xml:space="preserve">Труба Ø  28х1.5 DIN 11850 </t>
  </si>
  <si>
    <t xml:space="preserve">Труба Ø  28х2.0 </t>
  </si>
  <si>
    <t xml:space="preserve">Труба Ø  30х1.0 tig </t>
  </si>
  <si>
    <t xml:space="preserve">Труба Ø  30х1.5 tig </t>
  </si>
  <si>
    <t xml:space="preserve">Труба Ø  30х2.0 tig </t>
  </si>
  <si>
    <t xml:space="preserve">Труба Ø  32х1.2 tig </t>
  </si>
  <si>
    <t xml:space="preserve">Труба Ø  32х1.5 tig </t>
  </si>
  <si>
    <t xml:space="preserve">Труба Ø  32х2.0 tig </t>
  </si>
  <si>
    <t xml:space="preserve">Труба Ø  32х2.5 tig </t>
  </si>
  <si>
    <t xml:space="preserve">Труба Ø  32х3.0 tig </t>
  </si>
  <si>
    <t xml:space="preserve">Труба Ø  33.7х1.5 tig </t>
  </si>
  <si>
    <t xml:space="preserve">Труба Ø  33.7х2.0 tig </t>
  </si>
  <si>
    <t xml:space="preserve">Труба Ø  33.7х3.0 tig </t>
  </si>
  <si>
    <t xml:space="preserve">Труба Ø  33х1.5 DIN11850 </t>
  </si>
  <si>
    <t xml:space="preserve">Труба Ø  33х1.5 tig </t>
  </si>
  <si>
    <t xml:space="preserve">Труба Ø  34х1.5 DIN 11850 </t>
  </si>
  <si>
    <t xml:space="preserve">Труба Ø  38.1х1.5 DIN 11850 </t>
  </si>
  <si>
    <t xml:space="preserve">Труба Ø  38.1х2.0 tig </t>
  </si>
  <si>
    <t xml:space="preserve">Труба Ø  38.1х3.0 tig </t>
  </si>
  <si>
    <t xml:space="preserve">Труба Ø  38х1.5 </t>
  </si>
  <si>
    <t xml:space="preserve">Труба Ø  38х2.0 </t>
  </si>
  <si>
    <t xml:space="preserve">Труба Ø  38х2.0 tig </t>
  </si>
  <si>
    <t xml:space="preserve">Труба Ø  40х1.5 DIN 11850 </t>
  </si>
  <si>
    <t xml:space="preserve">Труба Ø  42.4х1.5 tig </t>
  </si>
  <si>
    <t xml:space="preserve">Труба Ø  42.4х2.0 tig </t>
  </si>
  <si>
    <t xml:space="preserve">Труба Ø  42.4х3.0 </t>
  </si>
  <si>
    <t xml:space="preserve">Труба Ø  42.4х3.0 tig </t>
  </si>
  <si>
    <t xml:space="preserve">Труба Ø  45х1.5 DIN 11850 </t>
  </si>
  <si>
    <t xml:space="preserve">Труба Ø  45х1.5 tig </t>
  </si>
  <si>
    <t xml:space="preserve">Труба Ø  45х2.0 tig </t>
  </si>
  <si>
    <t xml:space="preserve">Труба Ø  48.3х1.5 tig </t>
  </si>
  <si>
    <t xml:space="preserve">Труба Ø  48.3х2.0 tig </t>
  </si>
  <si>
    <t xml:space="preserve">Труба Ø  48.3х3.0 tig </t>
  </si>
  <si>
    <t xml:space="preserve">Труба Ø  50.8х1.5 </t>
  </si>
  <si>
    <t xml:space="preserve">Труба Ø  50.8х1.5 DIN 11850 </t>
  </si>
  <si>
    <t xml:space="preserve">Труба Ø  50.8х2.0 tig </t>
  </si>
  <si>
    <t xml:space="preserve">Труба Ø  50.8х3.0 tig </t>
  </si>
  <si>
    <t xml:space="preserve">Труба Ø  52х1.0 DIN 11850 </t>
  </si>
  <si>
    <t xml:space="preserve">Труба Ø  52х2.0 tig </t>
  </si>
  <si>
    <t xml:space="preserve">Труба Ø  54х2.0 tig </t>
  </si>
  <si>
    <t xml:space="preserve">Труба Ø  57х2.0 tig </t>
  </si>
  <si>
    <t xml:space="preserve">Труба Ø  57х3.0 tig </t>
  </si>
  <si>
    <t xml:space="preserve">Труба Ø  60.3х2.0 tig </t>
  </si>
  <si>
    <t xml:space="preserve">Труба Ø  60.3х3.0 tig </t>
  </si>
  <si>
    <t xml:space="preserve">Труба Ø  63.5х1.5 DIN11850 </t>
  </si>
  <si>
    <t xml:space="preserve">Труба Ø  63.5х1.5 tig </t>
  </si>
  <si>
    <t xml:space="preserve">Труба Ø  70х2.0 DIN 11850 </t>
  </si>
  <si>
    <t xml:space="preserve">Труба Ø  70х2.0 tig </t>
  </si>
  <si>
    <t xml:space="preserve">Труба Ø  76.1х2.0 tig </t>
  </si>
  <si>
    <t xml:space="preserve">Труба Ø  76.1х3.0 tig </t>
  </si>
  <si>
    <t xml:space="preserve">Труба Ø  80x2.0 tig </t>
  </si>
  <si>
    <t xml:space="preserve">Труба Ø  84х2.0 tig </t>
  </si>
  <si>
    <t xml:space="preserve">Труба Ø  85х2.0  DIN11850 </t>
  </si>
  <si>
    <t xml:space="preserve">Труба Ø  85х2.0  tig </t>
  </si>
  <si>
    <t xml:space="preserve">Труба Ø  88.9х2.0 tig </t>
  </si>
  <si>
    <t xml:space="preserve">Труба Ø  88.9х3.0 tig </t>
  </si>
  <si>
    <t xml:space="preserve">Труба Ø  88.9х4.0 tig </t>
  </si>
  <si>
    <t xml:space="preserve">Труба Ø 101.6х1.5 (3" 1/2) DIN 11850 </t>
  </si>
  <si>
    <t xml:space="preserve">Труба Ø 104х2.0 DIN 11850 </t>
  </si>
  <si>
    <t xml:space="preserve">Труба Ø 108х2.0 tig </t>
  </si>
  <si>
    <t xml:space="preserve">Труба Ø 108х3.0 tig </t>
  </si>
  <si>
    <t xml:space="preserve">Труба Ø 114.3х2.0 tig </t>
  </si>
  <si>
    <t xml:space="preserve">Труба Ø 114.3х3.0 tig </t>
  </si>
  <si>
    <t xml:space="preserve">Труба Ø 129х2.0 DIN 11850 </t>
  </si>
  <si>
    <t xml:space="preserve">Труба Ø 129х2.0 tig </t>
  </si>
  <si>
    <t xml:space="preserve">Труба Ø 154х2.0 DIN 11850 </t>
  </si>
  <si>
    <t xml:space="preserve">Труба Ø 154х2.0 tig </t>
  </si>
  <si>
    <t xml:space="preserve">Труба Ø 168.3х2.0 tig </t>
  </si>
  <si>
    <t xml:space="preserve">Труба Ø 204х2.0 DIN 11850 </t>
  </si>
  <si>
    <t xml:space="preserve">Труба Ø 219.1х3.0 tig </t>
  </si>
  <si>
    <t xml:space="preserve">Труба Ø 219.1х4.0 tig </t>
  </si>
  <si>
    <t xml:space="preserve">Труба Ø 10х1.0 зеркало </t>
  </si>
  <si>
    <t xml:space="preserve">Труба Ø 10х1.5 зеркало </t>
  </si>
  <si>
    <t>Труба Ø 12х1.0 зеркало</t>
  </si>
  <si>
    <t>Труба Ø 12х1.5 зеркало</t>
  </si>
  <si>
    <t>Труба Ø 14х1.5 зеркало</t>
  </si>
  <si>
    <t>Труба Ø 16х1.0 зеркало</t>
  </si>
  <si>
    <t>Труба Ø 16х1.5 зеркало</t>
  </si>
  <si>
    <t>Труба Ø 18х1.5 зеркало</t>
  </si>
  <si>
    <t>Труба Ø 20х1.2 зеркало</t>
  </si>
  <si>
    <t>Труба Ø 20х1.5 зеркало</t>
  </si>
  <si>
    <t>Труба Ø 20х2.0 зеркало</t>
  </si>
  <si>
    <t>Труба Ø 22х1.5 зеркало</t>
  </si>
  <si>
    <t>Труба Ø 25х1.2 зеркало</t>
  </si>
  <si>
    <t>Труба Ø 25х1.5 зеркало</t>
  </si>
  <si>
    <t xml:space="preserve">Труба Ø 25х2.0 зеркало </t>
  </si>
  <si>
    <t xml:space="preserve">Труба Ø 28х1.5 зеркало </t>
  </si>
  <si>
    <t xml:space="preserve">Труба Ø 30х1.2 зеркало </t>
  </si>
  <si>
    <t>Труба Ø 30х1.5 зеркало</t>
  </si>
  <si>
    <t>Труба Ø 30х2.0 зеркало</t>
  </si>
  <si>
    <t>Труба Ø 32х1.5 зеркало</t>
  </si>
  <si>
    <t>Труба Ø 32х2.0 зеркало</t>
  </si>
  <si>
    <t xml:space="preserve">Труба Ø 32х2.5 зеркало </t>
  </si>
  <si>
    <t>Труба Ø 32х3.0 зеркало</t>
  </si>
  <si>
    <t>Труба Ø 33.7х1.5 зеркало</t>
  </si>
  <si>
    <t>Труба Ø 33.7х2.0 зеркало</t>
  </si>
  <si>
    <t>Труба Ø 38х1.5 зеркало</t>
  </si>
  <si>
    <t>Труба Ø 38х2.0 зеркало</t>
  </si>
  <si>
    <t>Труба Ø 38х3.0 зеркало</t>
  </si>
  <si>
    <t xml:space="preserve">Труба Ø 40х1.5 зеркало </t>
  </si>
  <si>
    <t>Труба Ø 42.4х1.5 зеркало</t>
  </si>
  <si>
    <t>Труба Ø 42.4х2.0 зеркало</t>
  </si>
  <si>
    <t>Труба Ø 42.4х3.0 зеркало</t>
  </si>
  <si>
    <t>Труба Ø 48.3х1.5 зеркало</t>
  </si>
  <si>
    <t xml:space="preserve">Труба Ø 48.3х2.0 зеркало </t>
  </si>
  <si>
    <t>Труба Ø 50.8х1.5 зеркало</t>
  </si>
  <si>
    <t>Труба Ø 52х1.5 DIN 11850 зеркало</t>
  </si>
  <si>
    <t>Труба Ø 54х2.0 зеркало.</t>
  </si>
  <si>
    <t>Труба Ø 57х3.0 зеркало</t>
  </si>
  <si>
    <t>Труба Ø 60.3х2.0 зеркало</t>
  </si>
  <si>
    <t xml:space="preserve">Труба Ø 60.3х3.0 зеркало </t>
  </si>
  <si>
    <t>Труба Ø 70х2.0 DIN 11850 зеркало</t>
  </si>
  <si>
    <t xml:space="preserve">Труба Ø 70х2.0 зеркало </t>
  </si>
  <si>
    <t>Труба Ø 76.1х3.0 зеркало</t>
  </si>
  <si>
    <t xml:space="preserve">Труба Ø 80х2.0 зеркало </t>
  </si>
  <si>
    <t>Труба Ø 84х2.0 зеркало</t>
  </si>
  <si>
    <t>Труба Ø 88.9х2.0 зеркало</t>
  </si>
  <si>
    <t>Труба Ø 10x2</t>
  </si>
  <si>
    <t>Труба Ø 12x2</t>
  </si>
  <si>
    <t>Труба Ø 16х2</t>
  </si>
  <si>
    <t>Труба Ø 18х3</t>
  </si>
  <si>
    <t>Труба Ø 22x4</t>
  </si>
  <si>
    <t>Труба Ø 27x5</t>
  </si>
  <si>
    <t>Труба Ø 32x4</t>
  </si>
  <si>
    <t>Труба Ø 34x4</t>
  </si>
  <si>
    <t>Труба Ø 32x3</t>
  </si>
  <si>
    <t>Труба Ø 48x6</t>
  </si>
  <si>
    <t>Труба Ø 50x5</t>
  </si>
  <si>
    <t>Труба Ø 57х7</t>
  </si>
  <si>
    <t>Труба Ø 60х5</t>
  </si>
  <si>
    <t>Труба Ø 76х5</t>
  </si>
  <si>
    <t>Труба Ø 89x4</t>
  </si>
  <si>
    <t>Труба Ø 89х6</t>
  </si>
  <si>
    <t>Труба Ø 89x7</t>
  </si>
  <si>
    <t>Труба Ø 108х10</t>
  </si>
  <si>
    <t>Труба Ø 114х6</t>
  </si>
  <si>
    <t>Труба Ø 133х6</t>
  </si>
  <si>
    <t>Труба Ø 133х12</t>
  </si>
  <si>
    <t>Труба Ø 10x1-1.5</t>
  </si>
  <si>
    <t>Труба Ø 10x1.5</t>
  </si>
  <si>
    <t>Труба Ø 12x2.5</t>
  </si>
  <si>
    <t>Труба Ø 16x1.5</t>
  </si>
  <si>
    <t>Труба Ø 18х2.5</t>
  </si>
  <si>
    <t>Труба Ø 21x3.5</t>
  </si>
  <si>
    <t>Труба Ø 25x2.5</t>
  </si>
  <si>
    <t>Труба Ø 57х3.5</t>
  </si>
  <si>
    <t>Труба Ø 63х3.5</t>
  </si>
  <si>
    <t>Труба Ø 80x3.5</t>
  </si>
  <si>
    <t>Труба Ø 89x4.5</t>
  </si>
  <si>
    <t xml:space="preserve">Труба Ø  12х2.0        </t>
  </si>
  <si>
    <t>Труба Ø  14х2.0</t>
  </si>
  <si>
    <t xml:space="preserve">Труба Ø  16х2.0 </t>
  </si>
  <si>
    <t xml:space="preserve">Труба Ø  20х2.0 </t>
  </si>
  <si>
    <t>Труба Ø  32х3.0</t>
  </si>
  <si>
    <t>Труба Ø  57х4.0</t>
  </si>
  <si>
    <t>Труба Ø  57х9.0</t>
  </si>
  <si>
    <t xml:space="preserve">Труба Ø  108х5.0 </t>
  </si>
  <si>
    <t>Труба Ø  219х10.0</t>
  </si>
  <si>
    <t>Труба Ø  32х2.5</t>
  </si>
  <si>
    <t>Труба Ø  35х5.0</t>
  </si>
  <si>
    <t>Труба Ø  38х2.5</t>
  </si>
  <si>
    <t>Труба Ø  40х4.0</t>
  </si>
  <si>
    <t>Труба Ø  76х5.0</t>
  </si>
  <si>
    <t>Труба Ø  89х9.0</t>
  </si>
  <si>
    <t>Труба Ø  102х4.0</t>
  </si>
  <si>
    <t>Труба Ø  102х4.5</t>
  </si>
  <si>
    <t>Труба Ø  102х16.0</t>
  </si>
  <si>
    <t>Труба Ø  108х5.5</t>
  </si>
  <si>
    <t>Труба Ø  140х6.0</t>
  </si>
  <si>
    <t>Труба Ø  141х12.0</t>
  </si>
  <si>
    <t>Труба Ø  152х8.0</t>
  </si>
  <si>
    <t>Труба Ø 18x2</t>
  </si>
  <si>
    <t>Труба Ø 21x3</t>
  </si>
  <si>
    <t>Труба Ø 25x2</t>
  </si>
  <si>
    <t>Труба Ø 25x4</t>
  </si>
  <si>
    <t>Труба Ø 20х3</t>
  </si>
  <si>
    <t>Труба Ø 27x3</t>
  </si>
  <si>
    <t>Труба Ø 27x3,5</t>
  </si>
  <si>
    <t>Труба Ø 30x3</t>
  </si>
  <si>
    <t>Труба Ø 34x3</t>
  </si>
  <si>
    <t>Труба Ø 36x3</t>
  </si>
  <si>
    <t>Труба Ø 36x4</t>
  </si>
  <si>
    <t>Труба Ø 38x3</t>
  </si>
  <si>
    <t>Труба Ø 42x3</t>
  </si>
  <si>
    <t>Труба Ø 42x4</t>
  </si>
  <si>
    <t>Труба Ø 60x3</t>
  </si>
  <si>
    <t>Труба Ø 76x3</t>
  </si>
  <si>
    <t>Труба Ø 76x4</t>
  </si>
  <si>
    <t>Труба Ø 76х6</t>
  </si>
  <si>
    <t>Труба Ø 83x5</t>
  </si>
  <si>
    <t>Труба Ø 89x5</t>
  </si>
  <si>
    <t>Труба Ø 102x4</t>
  </si>
  <si>
    <t>Труба Ø 102x6</t>
  </si>
  <si>
    <t>Труба Ø 114х5</t>
  </si>
  <si>
    <t>Труба Ø 114х8</t>
  </si>
  <si>
    <t>Труба Ø 120х5</t>
  </si>
  <si>
    <t>Труба Ø 127х6-7</t>
  </si>
  <si>
    <t xml:space="preserve">Труба Ø 325x12 </t>
  </si>
  <si>
    <t>Толщина, мм</t>
  </si>
  <si>
    <t>Раскрой, мм</t>
  </si>
  <si>
    <t>Поверхность</t>
  </si>
  <si>
    <t>0.4</t>
  </si>
  <si>
    <t>1000x2000</t>
  </si>
  <si>
    <t>2B</t>
  </si>
  <si>
    <t>BA+PVC</t>
  </si>
  <si>
    <t>0.5</t>
  </si>
  <si>
    <t>4N+PVC</t>
  </si>
  <si>
    <t>1250x2500</t>
  </si>
  <si>
    <t>0.6</t>
  </si>
  <si>
    <t>0.8</t>
  </si>
  <si>
    <t>1500x3000</t>
  </si>
  <si>
    <t>1.2</t>
  </si>
  <si>
    <t>1.5</t>
  </si>
  <si>
    <t>NO1</t>
  </si>
  <si>
    <t>2.5</t>
  </si>
  <si>
    <t>1500x6000</t>
  </si>
  <si>
    <t>ТИП СЕТКИ</t>
  </si>
  <si>
    <t>РАЗМЕР ЯЧЕЙКИ</t>
  </si>
  <si>
    <t>ШИРИНА РУЛОНА</t>
  </si>
  <si>
    <t>Сетка тк-я ГОСТ 3826-82</t>
  </si>
  <si>
    <t>0,04-0,03</t>
  </si>
  <si>
    <t>100 см</t>
  </si>
  <si>
    <t>м.кв.</t>
  </si>
  <si>
    <t>0,045-0,036</t>
  </si>
  <si>
    <t>122 см</t>
  </si>
  <si>
    <t>0,056-0,04</t>
  </si>
  <si>
    <t>0,063-0,04</t>
  </si>
  <si>
    <t xml:space="preserve">100 см </t>
  </si>
  <si>
    <t>0,071-0,05</t>
  </si>
  <si>
    <t>0,08-0,055</t>
  </si>
  <si>
    <t>0,09-0,06</t>
  </si>
  <si>
    <t>0,1-0,065</t>
  </si>
  <si>
    <t>0,125-0,08</t>
  </si>
  <si>
    <t>150 см</t>
  </si>
  <si>
    <t>0,14-0,11</t>
  </si>
  <si>
    <t>0,14-0,09</t>
  </si>
  <si>
    <t>0,16-0,12</t>
  </si>
  <si>
    <t>100/150 см</t>
  </si>
  <si>
    <t>200 см</t>
  </si>
  <si>
    <t>0,2-0,12</t>
  </si>
  <si>
    <t>200см</t>
  </si>
  <si>
    <t>0,2-0,19</t>
  </si>
  <si>
    <t>140 см</t>
  </si>
  <si>
    <t>0,25-0,12</t>
  </si>
  <si>
    <t>0,25-0,16</t>
  </si>
  <si>
    <t>0,25-0,2</t>
  </si>
  <si>
    <t>0,3-0,18</t>
  </si>
  <si>
    <t>0,3-0,2</t>
  </si>
  <si>
    <t>0,4-0,2</t>
  </si>
  <si>
    <t>0,4-0,25</t>
  </si>
  <si>
    <t>100/153 см</t>
  </si>
  <si>
    <t>0,45-0,2</t>
  </si>
  <si>
    <t>100см</t>
  </si>
  <si>
    <t>0,5-0,2</t>
  </si>
  <si>
    <t xml:space="preserve">0,5-0,25 </t>
  </si>
  <si>
    <t>0,5-0,3</t>
  </si>
  <si>
    <t>0,55-0,3</t>
  </si>
  <si>
    <t>0,63-0,25</t>
  </si>
  <si>
    <t>0,63-0,32</t>
  </si>
  <si>
    <t>0,7-0,32</t>
  </si>
  <si>
    <t>0,8-0,25</t>
  </si>
  <si>
    <t>0,8-0,32</t>
  </si>
  <si>
    <t>0,9-0,32</t>
  </si>
  <si>
    <t>1,0-0,25</t>
  </si>
  <si>
    <t>1,0-0,32</t>
  </si>
  <si>
    <t>1,0-0,4</t>
  </si>
  <si>
    <t>1,0-0,5</t>
  </si>
  <si>
    <t>100/140 см</t>
  </si>
  <si>
    <t>1,0-0,6</t>
  </si>
  <si>
    <t>1,2-0,32</t>
  </si>
  <si>
    <t>1,2-0,4</t>
  </si>
  <si>
    <t>1,4-0,36</t>
  </si>
  <si>
    <t>1,5-0,6</t>
  </si>
  <si>
    <t>1,6-0,32</t>
  </si>
  <si>
    <t>1,6-0,4</t>
  </si>
  <si>
    <t>1,8-0,7</t>
  </si>
  <si>
    <t>2,0-0,4</t>
  </si>
  <si>
    <t>2,0-0,5</t>
  </si>
  <si>
    <t>2,0-0,6</t>
  </si>
  <si>
    <t>2,0-1,0</t>
  </si>
  <si>
    <t>100/130 см</t>
  </si>
  <si>
    <t>2,5-0,5</t>
  </si>
  <si>
    <t>2,5-0,7</t>
  </si>
  <si>
    <t>2,5-1,0</t>
  </si>
  <si>
    <t>2,8-0,45</t>
  </si>
  <si>
    <t>3,0-0,5</t>
  </si>
  <si>
    <t>3,0-1,0</t>
  </si>
  <si>
    <t>3,0-1,2</t>
  </si>
  <si>
    <t>3,5-0,8</t>
  </si>
  <si>
    <t xml:space="preserve">4,0-1,0 </t>
  </si>
  <si>
    <t xml:space="preserve">4,0-1,2 </t>
  </si>
  <si>
    <t>5,0-0,7</t>
  </si>
  <si>
    <t>5,0-1,0</t>
  </si>
  <si>
    <t>5,0-1,2</t>
  </si>
  <si>
    <t>5,0-1,6</t>
  </si>
  <si>
    <t>100/150/160 см</t>
  </si>
  <si>
    <t>5,0-2,0</t>
  </si>
  <si>
    <t>6,0-1,2</t>
  </si>
  <si>
    <t>7,0-1,0</t>
  </si>
  <si>
    <t>8,0-1,0</t>
  </si>
  <si>
    <t>8,0-1,6</t>
  </si>
  <si>
    <t>8,0-2,0</t>
  </si>
  <si>
    <t>10,0-2,0</t>
  </si>
  <si>
    <t>10,0-1,0</t>
  </si>
  <si>
    <t>12,0-1,2</t>
  </si>
  <si>
    <t xml:space="preserve">12,0-2,0 </t>
  </si>
  <si>
    <t>15,0-2,0</t>
  </si>
  <si>
    <t xml:space="preserve">20,0-2,0 </t>
  </si>
  <si>
    <t>25,0-2,0</t>
  </si>
  <si>
    <t>Сетка тк-я латунная ГОСТ 6613-86</t>
  </si>
  <si>
    <t>Л-80</t>
  </si>
  <si>
    <t>0,1-0,06</t>
  </si>
  <si>
    <t>0,112-0,08</t>
  </si>
  <si>
    <t>0,16-0,1</t>
  </si>
  <si>
    <t>0,18-0,12</t>
  </si>
  <si>
    <t>0,224-0,12</t>
  </si>
  <si>
    <t>0,28-0,14</t>
  </si>
  <si>
    <t>0,315-0,16</t>
  </si>
  <si>
    <t>0,355-0,16</t>
  </si>
  <si>
    <t>0,5-0,25</t>
  </si>
  <si>
    <t>0,56-0,25</t>
  </si>
  <si>
    <t>0,63-0,3</t>
  </si>
  <si>
    <t>0,7-0,3</t>
  </si>
  <si>
    <t>130 см</t>
  </si>
  <si>
    <t>0,8-0,3</t>
  </si>
  <si>
    <t>0,9-0,4</t>
  </si>
  <si>
    <t>280/170 см</t>
  </si>
  <si>
    <t>1,25-0,4</t>
  </si>
  <si>
    <t>1,6-0,5</t>
  </si>
  <si>
    <t>Сетка тк-я фильтр-ная ГОСТ 3187-76</t>
  </si>
  <si>
    <t>П-24</t>
  </si>
  <si>
    <t>П-36</t>
  </si>
  <si>
    <t>П-48</t>
  </si>
  <si>
    <t>П-52</t>
  </si>
  <si>
    <t>П-56</t>
  </si>
  <si>
    <t>П-64</t>
  </si>
  <si>
    <t>П-72</t>
  </si>
  <si>
    <t>П-76</t>
  </si>
  <si>
    <t>П-90</t>
  </si>
  <si>
    <t>П-120</t>
  </si>
  <si>
    <t>П-160</t>
  </si>
  <si>
    <t>П-200</t>
  </si>
  <si>
    <t>С-56</t>
  </si>
  <si>
    <t>С-120</t>
  </si>
  <si>
    <t>Тип проволоки</t>
  </si>
  <si>
    <t>Диаметр</t>
  </si>
  <si>
    <t>Жесткость</t>
  </si>
  <si>
    <t>AISI 430 (12Х17)</t>
  </si>
  <si>
    <t>AISI 304 (08Х18Н10)</t>
  </si>
  <si>
    <t>AISI 321 (08Х18Н10Т)</t>
  </si>
  <si>
    <t>ДЛЯ СВАРКИ НЕРЖАВЕЮЩИХ СТАЛЕЙ</t>
  </si>
  <si>
    <t>Марка</t>
  </si>
  <si>
    <t>Ø, мм</t>
  </si>
  <si>
    <t>Цена грн/кг  с НДС</t>
  </si>
  <si>
    <t>Упаковка, кг</t>
  </si>
  <si>
    <t>ДЛЯ НАПЛАВКИ</t>
  </si>
  <si>
    <t>3,0; 4,0</t>
  </si>
  <si>
    <t>М 309 - 16</t>
  </si>
  <si>
    <t>М 308 - 16</t>
  </si>
  <si>
    <t>М 316 - 16</t>
  </si>
  <si>
    <t>М 347 - 16</t>
  </si>
  <si>
    <t>ОЗЛ-8</t>
  </si>
  <si>
    <t>ЦЛ-11</t>
  </si>
  <si>
    <t>ЦТ-15</t>
  </si>
  <si>
    <t>ОЗЛ-6</t>
  </si>
  <si>
    <t>3,0; 4,0; 5,0</t>
  </si>
  <si>
    <t>4,0; 5,0</t>
  </si>
  <si>
    <t>ЗИО-8</t>
  </si>
  <si>
    <t>НИИ-48Г</t>
  </si>
  <si>
    <t>НЖ-13</t>
  </si>
  <si>
    <t>ЭА-400/10У</t>
  </si>
  <si>
    <t>ЭА-400/10Т</t>
  </si>
  <si>
    <t>ЭА-395/9</t>
  </si>
  <si>
    <t>ЭА-981/15</t>
  </si>
  <si>
    <t>ОЗЛ-9А</t>
  </si>
  <si>
    <t>ОЗЛ-17У</t>
  </si>
  <si>
    <t>ОЗЛ-25Б</t>
  </si>
  <si>
    <t>НИАТ-1</t>
  </si>
  <si>
    <t>НИАТ-5</t>
  </si>
  <si>
    <t>УОНИ-13НЖ/12Х13</t>
  </si>
  <si>
    <t>ЦТ-28</t>
  </si>
  <si>
    <t>АНЖР-1</t>
  </si>
  <si>
    <t>АНЖР-2</t>
  </si>
  <si>
    <t>2,0; 2,5</t>
  </si>
  <si>
    <t>Т-590</t>
  </si>
  <si>
    <t>Т-620</t>
  </si>
  <si>
    <t>ЦН-6Л</t>
  </si>
  <si>
    <t>ЦН-12М</t>
  </si>
  <si>
    <t>НР-70</t>
  </si>
  <si>
    <t>ЭН-60М</t>
  </si>
  <si>
    <t>ОЗН-300М</t>
  </si>
  <si>
    <t>ОЗН-400М</t>
  </si>
  <si>
    <t>ЦН-24</t>
  </si>
  <si>
    <t>ЦНИИН-4</t>
  </si>
  <si>
    <t>ДЛЯ СВАРКИ ТЕПЛОУСТОЙЧИВЫХ СТАЛЕЙ</t>
  </si>
  <si>
    <t>ЦУ-5</t>
  </si>
  <si>
    <t>ЦЛ-39</t>
  </si>
  <si>
    <t>ТМУ-21У</t>
  </si>
  <si>
    <t>ТМЛ-1У</t>
  </si>
  <si>
    <t>ТМЛ-3У</t>
  </si>
  <si>
    <t>ТМЛ-5</t>
  </si>
  <si>
    <t>ЦЛ-17</t>
  </si>
  <si>
    <t>ЦЛ-20</t>
  </si>
  <si>
    <t>ДЛЯ СВАРКИ ЧУГУНА, МЕДИ, АЛЮМИНИЯ</t>
  </si>
  <si>
    <t>ЦЧ-4</t>
  </si>
  <si>
    <t>МНЧ-2</t>
  </si>
  <si>
    <t>Комсомолец-100</t>
  </si>
  <si>
    <t>Электроды ТМ БАДМ для сварки легированных,                                    низколегированных и углеродистых сталей</t>
  </si>
  <si>
    <t>Электроды для сварки легированных,                                                     низколегированных и углеродистых сталей</t>
  </si>
  <si>
    <t>МР-3; АНО-4</t>
  </si>
  <si>
    <t>АНО-6</t>
  </si>
  <si>
    <t>АНО-21; АНО-36</t>
  </si>
  <si>
    <t>ДБСК-55</t>
  </si>
  <si>
    <t xml:space="preserve">УОНИ-13/45;    УОНИ-13/55                                                         </t>
  </si>
  <si>
    <t>М 6013</t>
  </si>
  <si>
    <t>М 7018</t>
  </si>
  <si>
    <t>АНО-4</t>
  </si>
  <si>
    <t>АНО-21;                 АНО-36</t>
  </si>
  <si>
    <t>2,5; 3,0; 4,0; 5,0</t>
  </si>
  <si>
    <t>Электроды ТМ PlasmaTec для сварки низкоуглеродистых сталей</t>
  </si>
  <si>
    <t>Электроды ТМ ГАНЗА для сварки углеродистых сталей</t>
  </si>
  <si>
    <t>Монолит РЦ</t>
  </si>
  <si>
    <t>2,5; 3,0</t>
  </si>
  <si>
    <t>Пионер-46</t>
  </si>
  <si>
    <t>AISI 309 (20Х23Н13)</t>
  </si>
  <si>
    <t>AISI 310 (20Х23Н18)</t>
  </si>
  <si>
    <t>AISI 316 (08Х17Н13М2)</t>
  </si>
  <si>
    <t>AISI 201(12Х15Г9НД)</t>
  </si>
  <si>
    <r>
      <t xml:space="preserve">Круг </t>
    </r>
    <r>
      <rPr>
        <sz val="11"/>
        <rFont val="Calibri"/>
        <family val="2"/>
        <charset val="204"/>
      </rPr>
      <t>Ø4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</si>
  <si>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rFont val="Calibri"/>
        <family val="2"/>
        <charset val="204"/>
      </rPr>
      <t>Ø5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</si>
  <si>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rFont val="Calibri"/>
        <family val="2"/>
        <charset val="204"/>
      </rPr>
      <t>Ø6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</si>
  <si>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rFont val="Calibri"/>
        <family val="2"/>
        <charset val="204"/>
      </rPr>
      <t>Ø8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</si>
  <si>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rFont val="Calibri"/>
        <family val="2"/>
        <charset val="204"/>
      </rPr>
      <t>Ø10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</si>
  <si>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rFont val="Calibri"/>
        <family val="2"/>
        <charset val="204"/>
      </rPr>
      <t>Ø60</t>
    </r>
  </si>
  <si>
    <r>
      <t xml:space="preserve">Круг </t>
    </r>
    <r>
      <rPr>
        <sz val="11"/>
        <rFont val="Calibri"/>
        <family val="2"/>
        <charset val="204"/>
      </rPr>
      <t>Ø65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</si>
  <si>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rFont val="Calibri"/>
        <family val="2"/>
        <charset val="204"/>
      </rPr>
      <t>Ø12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</si>
  <si>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rFont val="Calibri"/>
        <family val="2"/>
        <charset val="204"/>
      </rPr>
      <t>Ø14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</si>
  <si>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rFont val="Calibri"/>
        <family val="2"/>
        <charset val="204"/>
      </rPr>
      <t>Ø16</t>
    </r>
    <r>
      <rPr>
        <sz val="11"/>
        <color theme="1"/>
        <rFont val="Calibri"/>
        <family val="2"/>
        <charset val="204"/>
        <scheme val="minor"/>
      </rPr>
      <t/>
    </r>
  </si>
  <si>
    <t>Ø 0,3мм</t>
  </si>
  <si>
    <t>Ø 0,4мм</t>
  </si>
  <si>
    <t>Ø 0,5мм</t>
  </si>
  <si>
    <t>Ø 1,0мм</t>
  </si>
  <si>
    <t>Ø 1,2мм</t>
  </si>
  <si>
    <t>Ø 1,6мм</t>
  </si>
  <si>
    <t>Ø 2,0мм</t>
  </si>
  <si>
    <t>Ø 3,0мм</t>
  </si>
  <si>
    <t>Ø 4,0мм</t>
  </si>
  <si>
    <t>Ø 5,0мм</t>
  </si>
  <si>
    <t>AISI 321</t>
  </si>
  <si>
    <t>мягкая/жесткая</t>
  </si>
  <si>
    <t>2В</t>
  </si>
  <si>
    <t>HR</t>
  </si>
  <si>
    <t>2000x4000</t>
  </si>
  <si>
    <t>1500x2000</t>
  </si>
  <si>
    <t>2000x6000</t>
  </si>
  <si>
    <t>AISI 420 (40Х13)</t>
  </si>
  <si>
    <t>1000x6000</t>
  </si>
  <si>
    <t>2000x3000</t>
  </si>
  <si>
    <t>2000x3800</t>
  </si>
  <si>
    <t>1D</t>
  </si>
  <si>
    <t>BA</t>
  </si>
  <si>
    <t>1500x500</t>
  </si>
  <si>
    <t>1500x1000</t>
  </si>
  <si>
    <t>1500x1500</t>
  </si>
  <si>
    <t>1500x3500</t>
  </si>
  <si>
    <t>1500x5000</t>
  </si>
  <si>
    <t>1500х6000</t>
  </si>
  <si>
    <t>нержавеющая</t>
  </si>
  <si>
    <t>омедненная</t>
  </si>
  <si>
    <t>SG2</t>
  </si>
  <si>
    <t>Ø 0,8мм</t>
  </si>
  <si>
    <t>1500x4000</t>
  </si>
  <si>
    <t>ВА</t>
  </si>
  <si>
    <t>0.7</t>
  </si>
  <si>
    <t>2B+PVC</t>
  </si>
  <si>
    <t>2В+PVC</t>
  </si>
  <si>
    <t xml:space="preserve">Труба Ø   8х1.0 зеркало  </t>
  </si>
  <si>
    <t>Труба Ø 35х1.5 зеркало</t>
  </si>
  <si>
    <t>Труба Ø 50.8х1.2 зеркало</t>
  </si>
  <si>
    <t>Труба Ø 21.3х3.0 зеркало</t>
  </si>
  <si>
    <t>Труба Ø 38.1х1.5 зеркало</t>
  </si>
  <si>
    <t>AISI 316</t>
  </si>
  <si>
    <t>Труба Ø 8.0х1.0  tig</t>
  </si>
  <si>
    <t>Труба Ø  12.0х1.5 tig</t>
  </si>
  <si>
    <t>Труба Ø 12x1.2</t>
  </si>
  <si>
    <t>Труба Ø 38x2.5</t>
  </si>
  <si>
    <t>Труба Ø 51x2.5</t>
  </si>
  <si>
    <t>Труба Ø 60x5,5</t>
  </si>
  <si>
    <t>Труба Ø 85x7.5</t>
  </si>
  <si>
    <t>Труба Ø 121х12</t>
  </si>
  <si>
    <t>Труба Ø 133х14</t>
  </si>
  <si>
    <t>Труба Ø 140х12</t>
  </si>
  <si>
    <t>Труба Ø 159x9</t>
  </si>
  <si>
    <t>Труба Ø 168x12</t>
  </si>
  <si>
    <t>Труба Ø 325x13</t>
  </si>
  <si>
    <t>Труба Ø  168х8</t>
  </si>
  <si>
    <t>Труба Ø  168х10</t>
  </si>
  <si>
    <t>Труба Ø  168х10,5</t>
  </si>
  <si>
    <t>Труба Ø  18х2.5</t>
  </si>
  <si>
    <t>Труба Ø  23х3</t>
  </si>
  <si>
    <t xml:space="preserve">Труба Ø  25х2.5 </t>
  </si>
  <si>
    <t>Труба Ø  25х3.0</t>
  </si>
  <si>
    <t>Труба Ø  89х5</t>
  </si>
  <si>
    <t>Труба Ø  19х1</t>
  </si>
  <si>
    <t>Труба Ø  38х2</t>
  </si>
  <si>
    <t>Труба Ø  42.4х3,2</t>
  </si>
  <si>
    <t>Труба Ø  60,3х8,8</t>
  </si>
  <si>
    <t>Труба Ø  60х11-12</t>
  </si>
  <si>
    <t>Труба Ø  73.3х9.53</t>
  </si>
  <si>
    <t>Труба Ø  95х6</t>
  </si>
  <si>
    <t>Труба Ø  168х10.5</t>
  </si>
  <si>
    <t>Круг Ø24</t>
  </si>
  <si>
    <t>Круг Ø34</t>
  </si>
  <si>
    <r>
      <t xml:space="preserve">Круг </t>
    </r>
    <r>
      <rPr>
        <sz val="11"/>
        <color theme="1"/>
        <rFont val="Calibri"/>
        <family val="2"/>
        <charset val="204"/>
      </rPr>
      <t>Ø127</t>
    </r>
  </si>
  <si>
    <r>
      <t xml:space="preserve">Круг </t>
    </r>
    <r>
      <rPr>
        <sz val="11"/>
        <color theme="1"/>
        <rFont val="Calibri"/>
        <family val="2"/>
        <charset val="204"/>
      </rPr>
      <t>Ø215</t>
    </r>
  </si>
  <si>
    <r>
      <t xml:space="preserve">Круг </t>
    </r>
    <r>
      <rPr>
        <sz val="11"/>
        <color theme="1"/>
        <rFont val="Calibri"/>
        <family val="2"/>
        <charset val="204"/>
      </rPr>
      <t>Ø15</t>
    </r>
  </si>
  <si>
    <r>
      <t xml:space="preserve">Круг </t>
    </r>
    <r>
      <rPr>
        <sz val="11"/>
        <color theme="1"/>
        <rFont val="Calibri"/>
        <family val="2"/>
        <charset val="204"/>
      </rPr>
      <t>Ø85</t>
    </r>
  </si>
  <si>
    <r>
      <t xml:space="preserve">Круг </t>
    </r>
    <r>
      <rPr>
        <sz val="11"/>
        <color theme="1"/>
        <rFont val="Calibri"/>
        <family val="2"/>
        <charset val="204"/>
      </rPr>
      <t>Ø95</t>
    </r>
  </si>
  <si>
    <r>
      <t xml:space="preserve">Круг </t>
    </r>
    <r>
      <rPr>
        <sz val="11"/>
        <color theme="1"/>
        <rFont val="Calibri"/>
        <family val="2"/>
        <charset val="204"/>
      </rPr>
      <t>Ø345</t>
    </r>
  </si>
  <si>
    <r>
      <t xml:space="preserve">Круг </t>
    </r>
    <r>
      <rPr>
        <sz val="11"/>
        <color theme="1"/>
        <rFont val="Calibri"/>
        <family val="2"/>
        <charset val="204"/>
      </rPr>
      <t>Ø315</t>
    </r>
  </si>
  <si>
    <r>
      <t xml:space="preserve">Круг </t>
    </r>
    <r>
      <rPr>
        <sz val="11"/>
        <color theme="1"/>
        <rFont val="Calibri"/>
        <family val="2"/>
        <charset val="204"/>
      </rPr>
      <t>Ø270</t>
    </r>
  </si>
  <si>
    <r>
      <t xml:space="preserve">Круг </t>
    </r>
    <r>
      <rPr>
        <sz val="11"/>
        <color theme="1"/>
        <rFont val="Calibri"/>
        <family val="2"/>
        <charset val="204"/>
      </rPr>
      <t>Ø65</t>
    </r>
  </si>
  <si>
    <r>
      <t xml:space="preserve">Круг </t>
    </r>
    <r>
      <rPr>
        <sz val="11"/>
        <color theme="1"/>
        <rFont val="Calibri"/>
        <family val="2"/>
        <charset val="204"/>
      </rPr>
      <t>Ø145</t>
    </r>
  </si>
  <si>
    <t>Труба Ø 219x6</t>
  </si>
  <si>
    <t>Труба Ø 128х11</t>
  </si>
  <si>
    <t>Труба Ø 100x14</t>
  </si>
  <si>
    <t>Труба Ø 60x6</t>
  </si>
  <si>
    <t>Труба Ø 42.16x3.56</t>
  </si>
  <si>
    <t>Труба Ø  32х5.0</t>
  </si>
  <si>
    <t>Труба Ø  34х4.0</t>
  </si>
  <si>
    <t>Труба Ø  95х8</t>
  </si>
  <si>
    <t>Труба Ø 17x1.5</t>
  </si>
  <si>
    <t>Труба Ø 76х3.6</t>
  </si>
  <si>
    <r>
      <t xml:space="preserve">Шестигранник </t>
    </r>
    <r>
      <rPr>
        <sz val="11"/>
        <color theme="1"/>
        <rFont val="Calibri"/>
        <family val="2"/>
        <charset val="204"/>
      </rPr>
      <t>Ø8</t>
    </r>
  </si>
  <si>
    <r>
      <t xml:space="preserve">Шестигранник </t>
    </r>
    <r>
      <rPr>
        <sz val="11"/>
        <color theme="1"/>
        <rFont val="Calibri"/>
        <family val="2"/>
        <charset val="204"/>
      </rPr>
      <t>Ø13</t>
    </r>
  </si>
  <si>
    <r>
      <t xml:space="preserve">Шестигранник </t>
    </r>
    <r>
      <rPr>
        <sz val="11"/>
        <color theme="1"/>
        <rFont val="Calibri"/>
        <family val="2"/>
        <charset val="204"/>
      </rPr>
      <t>Ø17</t>
    </r>
  </si>
  <si>
    <r>
      <t xml:space="preserve">Шестигранник </t>
    </r>
    <r>
      <rPr>
        <sz val="11"/>
        <color theme="1"/>
        <rFont val="Calibri"/>
        <family val="2"/>
        <charset val="204"/>
      </rPr>
      <t>Ø19</t>
    </r>
  </si>
  <si>
    <r>
      <t xml:space="preserve">Шестигранник </t>
    </r>
    <r>
      <rPr>
        <sz val="11"/>
        <color theme="1"/>
        <rFont val="Calibri"/>
        <family val="2"/>
        <charset val="204"/>
      </rPr>
      <t>Ø22</t>
    </r>
  </si>
  <si>
    <r>
      <t xml:space="preserve">Шестигранник </t>
    </r>
    <r>
      <rPr>
        <sz val="11"/>
        <color theme="1"/>
        <rFont val="Calibri"/>
        <family val="2"/>
        <charset val="204"/>
      </rPr>
      <t>Ø24</t>
    </r>
  </si>
  <si>
    <r>
      <t xml:space="preserve">Шестигранник </t>
    </r>
    <r>
      <rPr>
        <sz val="11"/>
        <color theme="1"/>
        <rFont val="Calibri"/>
        <family val="2"/>
        <charset val="204"/>
      </rPr>
      <t>Ø27</t>
    </r>
  </si>
  <si>
    <r>
      <t xml:space="preserve">Шестигранник </t>
    </r>
    <r>
      <rPr>
        <sz val="11"/>
        <color theme="1"/>
        <rFont val="Calibri"/>
        <family val="2"/>
        <charset val="204"/>
      </rPr>
      <t>Ø30</t>
    </r>
  </si>
  <si>
    <r>
      <t xml:space="preserve">Шестигранник </t>
    </r>
    <r>
      <rPr>
        <sz val="11"/>
        <color theme="1"/>
        <rFont val="Calibri"/>
        <family val="2"/>
        <charset val="204"/>
      </rPr>
      <t>Ø32</t>
    </r>
  </si>
  <si>
    <r>
      <t xml:space="preserve">Квадрат </t>
    </r>
    <r>
      <rPr>
        <sz val="11"/>
        <color theme="1"/>
        <rFont val="Calibri"/>
        <family val="2"/>
        <charset val="204"/>
      </rPr>
      <t>Ø8</t>
    </r>
  </si>
  <si>
    <r>
      <t xml:space="preserve">Квадрат </t>
    </r>
    <r>
      <rPr>
        <sz val="11"/>
        <color theme="1"/>
        <rFont val="Calibri"/>
        <family val="2"/>
        <charset val="204"/>
      </rPr>
      <t>Ø25</t>
    </r>
  </si>
  <si>
    <r>
      <t xml:space="preserve">Квадрат </t>
    </r>
    <r>
      <rPr>
        <sz val="11"/>
        <color theme="1"/>
        <rFont val="Calibri"/>
        <family val="2"/>
        <charset val="204"/>
      </rPr>
      <t>Ø30</t>
    </r>
  </si>
  <si>
    <r>
      <t xml:space="preserve">Квадрат </t>
    </r>
    <r>
      <rPr>
        <sz val="11"/>
        <color theme="1"/>
        <rFont val="Calibri"/>
        <family val="2"/>
        <charset val="204"/>
      </rPr>
      <t>Ø10</t>
    </r>
  </si>
  <si>
    <r>
      <t xml:space="preserve">Квадрат </t>
    </r>
    <r>
      <rPr>
        <sz val="11"/>
        <color theme="1"/>
        <rFont val="Calibri"/>
        <family val="2"/>
        <charset val="204"/>
      </rPr>
      <t>Ø16</t>
    </r>
  </si>
  <si>
    <t xml:space="preserve"> </t>
  </si>
  <si>
    <t xml:space="preserve">Для сварки углеродистых сталей </t>
  </si>
  <si>
    <t xml:space="preserve">Для сварки чугуна </t>
  </si>
  <si>
    <t xml:space="preserve">Для сварки высоколегированных сталей </t>
  </si>
  <si>
    <t xml:space="preserve">Марка </t>
  </si>
  <si>
    <t xml:space="preserve">Ø, мм </t>
  </si>
  <si>
    <t xml:space="preserve">Цена, грн/кг  с НДС </t>
  </si>
  <si>
    <t xml:space="preserve">Уп-ка, кг </t>
  </si>
  <si>
    <t xml:space="preserve">ENERGY STANDARD </t>
  </si>
  <si>
    <t xml:space="preserve">ИНДИЯ </t>
  </si>
  <si>
    <t xml:space="preserve">SG2 / ER70S-6/ </t>
  </si>
  <si>
    <t xml:space="preserve">43,00 / 41,00 </t>
  </si>
  <si>
    <t xml:space="preserve">ПАНЧ-11 </t>
  </si>
  <si>
    <t xml:space="preserve">Св-08Г2С-О </t>
  </si>
  <si>
    <t xml:space="preserve"> ER-307Si  /  Св-08Х20Н9Г6 </t>
  </si>
  <si>
    <t xml:space="preserve">1,2; 1,6 </t>
  </si>
  <si>
    <t xml:space="preserve">42,00 /40,00 </t>
  </si>
  <si>
    <t xml:space="preserve">ПРУТОК ПРИСАДОЧНЫЙ </t>
  </si>
  <si>
    <t xml:space="preserve"> ER-308LSi  /  Св-01Х18Н10  </t>
  </si>
  <si>
    <t xml:space="preserve">Thermanit ER347 </t>
  </si>
  <si>
    <t xml:space="preserve">2,0; 2,4; 3,2 </t>
  </si>
  <si>
    <t xml:space="preserve">Св-07Х25Н13(309) </t>
  </si>
  <si>
    <t xml:space="preserve">Thermanit 25/22H </t>
  </si>
  <si>
    <t xml:space="preserve">2,0; 2,4 </t>
  </si>
  <si>
    <t xml:space="preserve">ER-309  /  Св-07Х25Н13  </t>
  </si>
  <si>
    <t xml:space="preserve">ER-321 (Китай) </t>
  </si>
  <si>
    <t xml:space="preserve">ДЛЯ СВАРКИ АЛЮМИНИЯ </t>
  </si>
  <si>
    <t xml:space="preserve">2,0; 3,2; 4,0 </t>
  </si>
  <si>
    <t xml:space="preserve">Проволока </t>
  </si>
  <si>
    <t xml:space="preserve">Пруток </t>
  </si>
  <si>
    <t xml:space="preserve"> ER-316LSi   /  Св-04Х19Н11М3 </t>
  </si>
  <si>
    <t xml:space="preserve">289.00 / 268.00 </t>
  </si>
  <si>
    <t xml:space="preserve">0,5 / 1 </t>
  </si>
  <si>
    <t xml:space="preserve">234.00 </t>
  </si>
  <si>
    <t xml:space="preserve">233.00 </t>
  </si>
  <si>
    <t xml:space="preserve">260.00 / 247.00 </t>
  </si>
  <si>
    <t xml:space="preserve">226.00 </t>
  </si>
  <si>
    <t xml:space="preserve">224.00 </t>
  </si>
  <si>
    <t xml:space="preserve">ER-347LSi   /  Св-07Х19Н10Б </t>
  </si>
  <si>
    <t xml:space="preserve">254.00 / 243.00 </t>
  </si>
  <si>
    <t xml:space="preserve">217.00 </t>
  </si>
  <si>
    <t xml:space="preserve">ВОЛЬФРАМОВЫЕ ЭЛЕКТРОДЫ </t>
  </si>
  <si>
    <t xml:space="preserve">3,2; 4,0 </t>
  </si>
  <si>
    <t xml:space="preserve">     Ø, мм </t>
  </si>
  <si>
    <t xml:space="preserve">Цена, грн/шт  с НДС </t>
  </si>
  <si>
    <t xml:space="preserve"> Ø, мм </t>
  </si>
  <si>
    <t xml:space="preserve">ER-385  / Св-10Х16Н25АМ6 </t>
  </si>
  <si>
    <t xml:space="preserve">1,2; 1,6; 2,0 </t>
  </si>
  <si>
    <t xml:space="preserve">бухта </t>
  </si>
  <si>
    <t xml:space="preserve">- </t>
  </si>
  <si>
    <t xml:space="preserve">WR-2; WS-2;  WT-20; WL-20   </t>
  </si>
  <si>
    <t xml:space="preserve">3,0; 4,0 </t>
  </si>
  <si>
    <t xml:space="preserve">ER-310  </t>
  </si>
  <si>
    <t xml:space="preserve">ER-312  </t>
  </si>
  <si>
    <t>ПРОВОЛОКА</t>
  </si>
  <si>
    <t>15/5</t>
  </si>
  <si>
    <t>5/15</t>
  </si>
  <si>
    <t>5/10</t>
  </si>
  <si>
    <t>2/7</t>
  </si>
  <si>
    <r>
      <t xml:space="preserve">Св-01Х18Н10 </t>
    </r>
    <r>
      <rPr>
        <sz val="11"/>
        <color theme="1"/>
        <rFont val="Calibri"/>
        <family val="2"/>
        <charset val="204"/>
        <scheme val="minor"/>
      </rPr>
      <t xml:space="preserve">(308) </t>
    </r>
  </si>
  <si>
    <r>
      <t xml:space="preserve">Св-04Х19Н11М3 </t>
    </r>
    <r>
      <rPr>
        <sz val="11"/>
        <color theme="1"/>
        <rFont val="Calibri"/>
        <family val="2"/>
        <charset val="204"/>
        <scheme val="minor"/>
      </rPr>
      <t xml:space="preserve">(316) </t>
    </r>
  </si>
  <si>
    <t>3,2; 4,0</t>
  </si>
  <si>
    <t>33/31</t>
  </si>
  <si>
    <t>АНР-2М</t>
  </si>
  <si>
    <t xml:space="preserve"> 4,0; 5,0</t>
  </si>
  <si>
    <t>35,61 ; 31; 33,50/31</t>
  </si>
  <si>
    <t>54,84/53,76</t>
  </si>
  <si>
    <t xml:space="preserve"> ER-4043 ER-5356 </t>
  </si>
  <si>
    <t xml:space="preserve"> ER-4043  ER-5356 </t>
  </si>
  <si>
    <t>UTP 32 (бронза)</t>
  </si>
  <si>
    <t>UTP 86 (чугун)</t>
  </si>
  <si>
    <t>5/5,3</t>
  </si>
  <si>
    <t>-</t>
  </si>
  <si>
    <r>
      <t>Марка</t>
    </r>
    <r>
      <rPr>
        <sz val="11"/>
        <color theme="1"/>
        <rFont val="Calibri"/>
        <family val="2"/>
        <charset val="204"/>
        <scheme val="minor"/>
      </rPr>
      <t xml:space="preserve"> </t>
    </r>
  </si>
  <si>
    <r>
      <t>Ø, мм</t>
    </r>
    <r>
      <rPr>
        <sz val="11"/>
        <color theme="1"/>
        <rFont val="Calibri"/>
        <family val="2"/>
        <charset val="204"/>
        <scheme val="minor"/>
      </rPr>
      <t xml:space="preserve"> </t>
    </r>
  </si>
  <si>
    <r>
      <t>Цена, грн/кг  с НДС</t>
    </r>
    <r>
      <rPr>
        <sz val="11"/>
        <color theme="1"/>
        <rFont val="Calibri"/>
        <family val="2"/>
        <charset val="204"/>
        <scheme val="minor"/>
      </rPr>
      <t xml:space="preserve"> </t>
    </r>
  </si>
  <si>
    <r>
      <t>Уп-ка, кг</t>
    </r>
    <r>
      <rPr>
        <sz val="11"/>
        <color theme="1"/>
        <rFont val="Calibri"/>
        <family val="2"/>
        <charset val="204"/>
        <scheme val="minor"/>
      </rPr>
      <t xml:space="preserve"> </t>
    </r>
  </si>
  <si>
    <t xml:space="preserve">Уп-ка, шт </t>
  </si>
  <si>
    <r>
      <t>Цена, грн/шт  с НДС</t>
    </r>
    <r>
      <rPr>
        <sz val="11"/>
        <color theme="1"/>
        <rFont val="Calibri"/>
        <family val="2"/>
        <charset val="204"/>
        <scheme val="minor"/>
      </rPr>
      <t xml:space="preserve"> </t>
    </r>
  </si>
  <si>
    <t>03Х18Н9ТВИ</t>
  </si>
  <si>
    <t>08Х18Н10Т</t>
  </si>
  <si>
    <t xml:space="preserve">Труба Ø  21.3х2.5 tig </t>
  </si>
  <si>
    <t>Труба Ø  57х1.5 DIN11850</t>
  </si>
  <si>
    <t xml:space="preserve">Труба Ø 323.9х4.0 tig </t>
  </si>
  <si>
    <t xml:space="preserve">Труба Ø 323.9х2.0 tig </t>
  </si>
  <si>
    <t>Труба Ø 63.5х1.5 DIN11850 зеркало</t>
  </si>
  <si>
    <t xml:space="preserve">Труба Ø 76.1х2.0 зеркало </t>
  </si>
  <si>
    <t>договорная</t>
  </si>
  <si>
    <t>+</t>
  </si>
  <si>
    <r>
      <t xml:space="preserve">Круг </t>
    </r>
    <r>
      <rPr>
        <sz val="11"/>
        <color theme="1"/>
        <rFont val="Calibri"/>
        <family val="2"/>
        <charset val="204"/>
      </rPr>
      <t>Ø130</t>
    </r>
    <r>
      <rPr>
        <sz val="11"/>
        <color theme="1"/>
        <rFont val="Calibri"/>
        <family val="2"/>
        <charset val="204"/>
        <scheme val="minor"/>
      </rPr>
      <t/>
    </r>
  </si>
  <si>
    <r>
      <t xml:space="preserve">Круг </t>
    </r>
    <r>
      <rPr>
        <sz val="11"/>
        <color theme="1"/>
        <rFont val="Calibri"/>
        <family val="2"/>
        <charset val="204"/>
      </rPr>
      <t>Ø27</t>
    </r>
  </si>
  <si>
    <r>
      <t xml:space="preserve">Круг </t>
    </r>
    <r>
      <rPr>
        <sz val="11"/>
        <color theme="1"/>
        <rFont val="Calibri"/>
        <family val="2"/>
        <charset val="204"/>
      </rPr>
      <t>Ø52</t>
    </r>
  </si>
  <si>
    <t>(050)611-49-29; (056)785-49-29</t>
  </si>
  <si>
    <t>(068)611-49-29; (073)611-49-29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</si>
</sst>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u/>
      <sz val="14"/>
      <color theme="10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u/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9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u/>
      <sz val="14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 Narrow"/>
      <family val="2"/>
      <charset val="204"/>
    </font>
    <font>
      <u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u/>
      <sz val="14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u/>
      <sz val="14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u/>
      <sz val="11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92">
    <border>
      <left/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medium">
        <color indexed="64"/>
      </top>
      <bottom style="thin">
        <color theme="1"/>
      </bottom>
      <diagonal/>
    </border>
    <border>
      <left/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medium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1"/>
      </right>
      <top/>
      <bottom style="thin">
        <color indexed="64"/>
      </bottom>
      <diagonal/>
    </border>
    <border>
      <left/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452">
    <xf numFmtId="0" fontId="0" fillId="0" borderId="0" xfId="0"/>
    <xf numFmtId="0" fontId="0" fillId="0" borderId="0" xfId="0" applyAlignment="1"/>
    <xf numFmtId="0" fontId="0" fillId="0" borderId="10" xfId="0" applyBorder="1" applyAlignment="1">
      <alignment horizontal="center" vertical="center"/>
    </xf>
    <xf numFmtId="0" fontId="0" fillId="0" borderId="0" xfId="0"/>
    <xf numFmtId="0" fontId="0" fillId="2" borderId="0" xfId="0" applyFill="1"/>
    <xf numFmtId="0" fontId="0" fillId="0" borderId="0" xfId="0" applyFill="1"/>
    <xf numFmtId="0" fontId="3" fillId="0" borderId="0" xfId="0" applyFont="1"/>
    <xf numFmtId="0" fontId="0" fillId="0" borderId="0" xfId="0" applyAlignment="1">
      <alignment horizontal="center" vertical="center"/>
    </xf>
    <xf numFmtId="0" fontId="9" fillId="0" borderId="0" xfId="1" applyFont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0" fillId="0" borderId="0" xfId="0"/>
    <xf numFmtId="0" fontId="12" fillId="2" borderId="0" xfId="0" applyFont="1" applyFill="1"/>
    <xf numFmtId="0" fontId="0" fillId="3" borderId="0" xfId="0" applyFill="1"/>
    <xf numFmtId="0" fontId="0" fillId="3" borderId="0" xfId="0" applyFill="1" applyBorder="1"/>
    <xf numFmtId="0" fontId="16" fillId="0" borderId="10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8" fillId="0" borderId="0" xfId="0" applyFont="1"/>
    <xf numFmtId="0" fontId="18" fillId="0" borderId="16" xfId="0" applyFont="1" applyBorder="1" applyAlignment="1">
      <alignment horizontal="center" vertical="center"/>
    </xf>
    <xf numFmtId="0" fontId="24" fillId="0" borderId="0" xfId="1" applyFont="1" applyAlignment="1" applyProtection="1"/>
    <xf numFmtId="0" fontId="18" fillId="0" borderId="10" xfId="0" applyFont="1" applyBorder="1" applyAlignment="1">
      <alignment horizontal="center" vertical="center"/>
    </xf>
    <xf numFmtId="0" fontId="18" fillId="2" borderId="12" xfId="0" applyFont="1" applyFill="1" applyBorder="1" applyAlignment="1"/>
    <xf numFmtId="0" fontId="18" fillId="0" borderId="0" xfId="0" applyFont="1" applyAlignment="1"/>
    <xf numFmtId="0" fontId="18" fillId="0" borderId="0" xfId="0" applyFont="1" applyAlignment="1">
      <alignment horizontal="center"/>
    </xf>
    <xf numFmtId="0" fontId="0" fillId="0" borderId="49" xfId="0" applyFont="1" applyBorder="1" applyAlignment="1">
      <alignment horizontal="center"/>
    </xf>
    <xf numFmtId="0" fontId="0" fillId="0" borderId="32" xfId="0" applyFont="1" applyBorder="1" applyAlignment="1">
      <alignment horizontal="center"/>
    </xf>
    <xf numFmtId="0" fontId="25" fillId="0" borderId="0" xfId="0" applyFont="1"/>
    <xf numFmtId="0" fontId="25" fillId="0" borderId="32" xfId="0" applyFont="1" applyBorder="1" applyAlignment="1">
      <alignment horizontal="center" vertical="center"/>
    </xf>
    <xf numFmtId="0" fontId="25" fillId="2" borderId="0" xfId="0" applyFont="1" applyFill="1"/>
    <xf numFmtId="0" fontId="25" fillId="3" borderId="0" xfId="0" applyFont="1" applyFill="1"/>
    <xf numFmtId="0" fontId="25" fillId="3" borderId="32" xfId="0" applyFont="1" applyFill="1" applyBorder="1" applyAlignment="1">
      <alignment horizontal="center" vertical="center"/>
    </xf>
    <xf numFmtId="0" fontId="25" fillId="3" borderId="32" xfId="0" applyFont="1" applyFill="1" applyBorder="1"/>
    <xf numFmtId="0" fontId="31" fillId="0" borderId="0" xfId="0" applyFont="1"/>
    <xf numFmtId="0" fontId="36" fillId="0" borderId="0" xfId="1" applyFont="1" applyAlignment="1" applyProtection="1"/>
    <xf numFmtId="0" fontId="36" fillId="0" borderId="0" xfId="1" applyFont="1" applyFill="1" applyBorder="1" applyAlignment="1" applyProtection="1"/>
    <xf numFmtId="0" fontId="31" fillId="0" borderId="10" xfId="0" applyFont="1" applyBorder="1" applyAlignment="1">
      <alignment horizontal="center" vertical="center"/>
    </xf>
    <xf numFmtId="0" fontId="31" fillId="2" borderId="0" xfId="0" applyFont="1" applyFill="1"/>
    <xf numFmtId="0" fontId="31" fillId="0" borderId="0" xfId="0" applyFont="1" applyAlignment="1"/>
    <xf numFmtId="0" fontId="31" fillId="0" borderId="0" xfId="0" applyFont="1"/>
    <xf numFmtId="0" fontId="31" fillId="0" borderId="0" xfId="0" applyFont="1" applyAlignment="1">
      <alignment horizontal="center"/>
    </xf>
    <xf numFmtId="0" fontId="31" fillId="2" borderId="0" xfId="0" applyFont="1" applyFill="1" applyAlignment="1">
      <alignment horizontal="center"/>
    </xf>
    <xf numFmtId="0" fontId="31" fillId="2" borderId="0" xfId="0" applyFont="1" applyFill="1"/>
    <xf numFmtId="0" fontId="31" fillId="3" borderId="10" xfId="0" applyFont="1" applyFill="1" applyBorder="1" applyAlignment="1">
      <alignment horizontal="center" vertical="center"/>
    </xf>
    <xf numFmtId="0" fontId="31" fillId="3" borderId="0" xfId="0" applyFont="1" applyFill="1"/>
    <xf numFmtId="0" fontId="18" fillId="0" borderId="10" xfId="0" applyFont="1" applyBorder="1" applyAlignment="1">
      <alignment horizontal="center" vertical="center"/>
    </xf>
    <xf numFmtId="0" fontId="18" fillId="0" borderId="0" xfId="0" applyFont="1"/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0" fillId="0" borderId="16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25" fillId="3" borderId="32" xfId="0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0" xfId="0" applyFont="1"/>
    <xf numFmtId="0" fontId="0" fillId="0" borderId="0" xfId="0"/>
    <xf numFmtId="0" fontId="2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/>
    <xf numFmtId="0" fontId="1" fillId="0" borderId="10" xfId="0" applyFont="1" applyBorder="1" applyAlignment="1">
      <alignment horizontal="center" vertical="center"/>
    </xf>
    <xf numFmtId="0" fontId="9" fillId="0" borderId="0" xfId="1" applyFont="1" applyAlignment="1" applyProtection="1"/>
    <xf numFmtId="0" fontId="1" fillId="0" borderId="0" xfId="0" applyFont="1"/>
    <xf numFmtId="0" fontId="0" fillId="0" borderId="10" xfId="0" applyFont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/>
    <xf numFmtId="0" fontId="0" fillId="0" borderId="3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0" fillId="2" borderId="32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0" fillId="0" borderId="32" xfId="0" applyFont="1" applyBorder="1" applyAlignment="1">
      <alignment horizontal="center"/>
    </xf>
    <xf numFmtId="0" fontId="0" fillId="0" borderId="32" xfId="0" applyFont="1" applyBorder="1" applyAlignment="1">
      <alignment horizontal="center" vertical="center" wrapText="1"/>
    </xf>
    <xf numFmtId="49" fontId="0" fillId="0" borderId="32" xfId="0" applyNumberFormat="1" applyFont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left" vertical="center" wrapText="1" indent="2"/>
    </xf>
    <xf numFmtId="0" fontId="0" fillId="0" borderId="32" xfId="0" applyFont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left" vertical="center" wrapText="1" indent="1"/>
    </xf>
    <xf numFmtId="0" fontId="25" fillId="0" borderId="32" xfId="0" applyFont="1" applyBorder="1" applyAlignment="1">
      <alignment horizontal="center" vertical="center"/>
    </xf>
    <xf numFmtId="0" fontId="31" fillId="0" borderId="0" xfId="0" applyFont="1"/>
    <xf numFmtId="0" fontId="31" fillId="0" borderId="0" xfId="0" applyFont="1" applyAlignment="1">
      <alignment horizontal="center"/>
    </xf>
    <xf numFmtId="0" fontId="25" fillId="2" borderId="0" xfId="0" applyFont="1" applyFill="1" applyAlignment="1">
      <alignment horizontal="center"/>
    </xf>
    <xf numFmtId="0" fontId="25" fillId="0" borderId="0" xfId="0" applyFont="1" applyAlignment="1">
      <alignment horizontal="center"/>
    </xf>
    <xf numFmtId="0" fontId="0" fillId="0" borderId="0" xfId="0"/>
    <xf numFmtId="0" fontId="0" fillId="2" borderId="0" xfId="0" applyFill="1"/>
    <xf numFmtId="0" fontId="0" fillId="0" borderId="32" xfId="0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18" fillId="2" borderId="12" xfId="0" applyFont="1" applyFill="1" applyBorder="1" applyAlignment="1">
      <alignment horizontal="center"/>
    </xf>
    <xf numFmtId="0" fontId="25" fillId="0" borderId="32" xfId="0" applyFont="1" applyBorder="1" applyAlignment="1">
      <alignment horizontal="center"/>
    </xf>
    <xf numFmtId="0" fontId="25" fillId="0" borderId="32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25" fillId="0" borderId="49" xfId="0" applyFont="1" applyBorder="1" applyAlignment="1">
      <alignment horizontal="center"/>
    </xf>
    <xf numFmtId="0" fontId="25" fillId="3" borderId="32" xfId="0" applyFont="1" applyFill="1" applyBorder="1" applyAlignment="1">
      <alignment horizontal="center" vertical="center"/>
    </xf>
    <xf numFmtId="49" fontId="25" fillId="0" borderId="32" xfId="0" applyNumberFormat="1" applyFont="1" applyBorder="1" applyAlignment="1">
      <alignment horizontal="center" vertical="center"/>
    </xf>
    <xf numFmtId="0" fontId="25" fillId="3" borderId="32" xfId="0" applyFont="1" applyFill="1" applyBorder="1" applyAlignment="1">
      <alignment horizontal="center"/>
    </xf>
    <xf numFmtId="0" fontId="25" fillId="2" borderId="32" xfId="0" applyFont="1" applyFill="1" applyBorder="1" applyAlignment="1">
      <alignment horizontal="center"/>
    </xf>
    <xf numFmtId="0" fontId="25" fillId="3" borderId="0" xfId="0" applyFont="1" applyFill="1" applyAlignment="1">
      <alignment horizontal="center"/>
    </xf>
    <xf numFmtId="0" fontId="26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6" fillId="3" borderId="19" xfId="0" applyFont="1" applyFill="1" applyBorder="1" applyAlignment="1">
      <alignment horizontal="center" vertical="center"/>
    </xf>
    <xf numFmtId="0" fontId="28" fillId="3" borderId="0" xfId="1" applyFont="1" applyFill="1" applyAlignment="1" applyProtection="1">
      <alignment horizontal="center" vertical="center"/>
    </xf>
    <xf numFmtId="0" fontId="29" fillId="2" borderId="20" xfId="0" applyFont="1" applyFill="1" applyBorder="1" applyAlignment="1">
      <alignment horizontal="center" vertical="center"/>
    </xf>
    <xf numFmtId="0" fontId="29" fillId="2" borderId="21" xfId="0" applyFont="1" applyFill="1" applyBorder="1" applyAlignment="1">
      <alignment horizontal="center" vertical="center"/>
    </xf>
    <xf numFmtId="0" fontId="29" fillId="2" borderId="22" xfId="0" applyFont="1" applyFill="1" applyBorder="1" applyAlignment="1">
      <alignment horizontal="center" vertical="center"/>
    </xf>
    <xf numFmtId="0" fontId="29" fillId="2" borderId="23" xfId="0" applyFont="1" applyFill="1" applyBorder="1" applyAlignment="1">
      <alignment horizontal="center" vertical="center"/>
    </xf>
    <xf numFmtId="0" fontId="29" fillId="2" borderId="45" xfId="0" applyFont="1" applyFill="1" applyBorder="1" applyAlignment="1">
      <alignment horizontal="center" vertical="center"/>
    </xf>
    <xf numFmtId="0" fontId="29" fillId="2" borderId="46" xfId="0" applyFont="1" applyFill="1" applyBorder="1" applyAlignment="1">
      <alignment horizontal="center" vertical="center"/>
    </xf>
    <xf numFmtId="0" fontId="29" fillId="2" borderId="24" xfId="0" applyFont="1" applyFill="1" applyBorder="1" applyAlignment="1">
      <alignment horizontal="center" vertical="center"/>
    </xf>
    <xf numFmtId="0" fontId="29" fillId="2" borderId="47" xfId="0" applyFont="1" applyFill="1" applyBorder="1" applyAlignment="1">
      <alignment horizontal="center" vertical="center"/>
    </xf>
    <xf numFmtId="0" fontId="29" fillId="2" borderId="25" xfId="0" applyFont="1" applyFill="1" applyBorder="1" applyAlignment="1">
      <alignment horizontal="center" vertical="center"/>
    </xf>
    <xf numFmtId="0" fontId="29" fillId="2" borderId="48" xfId="0" applyFont="1" applyFill="1" applyBorder="1" applyAlignment="1">
      <alignment horizontal="center" vertical="center"/>
    </xf>
    <xf numFmtId="0" fontId="29" fillId="2" borderId="19" xfId="0" applyFont="1" applyFill="1" applyBorder="1" applyAlignment="1">
      <alignment horizontal="center" vertical="center"/>
    </xf>
    <xf numFmtId="0" fontId="29" fillId="2" borderId="42" xfId="0" applyFont="1" applyFill="1" applyBorder="1" applyAlignment="1">
      <alignment horizontal="center" vertical="center"/>
    </xf>
    <xf numFmtId="0" fontId="29" fillId="2" borderId="43" xfId="0" applyFont="1" applyFill="1" applyBorder="1" applyAlignment="1">
      <alignment horizontal="center" vertical="center"/>
    </xf>
    <xf numFmtId="0" fontId="29" fillId="2" borderId="44" xfId="0" applyFont="1" applyFill="1" applyBorder="1" applyAlignment="1">
      <alignment horizontal="center" vertical="center"/>
    </xf>
    <xf numFmtId="0" fontId="29" fillId="2" borderId="54" xfId="0" applyFont="1" applyFill="1" applyBorder="1" applyAlignment="1">
      <alignment horizontal="center" vertical="center"/>
    </xf>
    <xf numFmtId="0" fontId="29" fillId="2" borderId="55" xfId="0" applyFont="1" applyFill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0" borderId="40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/>
    </xf>
    <xf numFmtId="0" fontId="25" fillId="0" borderId="41" xfId="0" applyFont="1" applyBorder="1" applyAlignment="1">
      <alignment horizontal="center"/>
    </xf>
    <xf numFmtId="0" fontId="25" fillId="2" borderId="0" xfId="0" applyFont="1" applyFill="1"/>
    <xf numFmtId="0" fontId="25" fillId="2" borderId="39" xfId="0" applyFont="1" applyFill="1" applyBorder="1" applyAlignment="1">
      <alignment horizontal="center"/>
    </xf>
    <xf numFmtId="0" fontId="25" fillId="2" borderId="40" xfId="0" applyFont="1" applyFill="1" applyBorder="1" applyAlignment="1">
      <alignment horizontal="center"/>
    </xf>
    <xf numFmtId="0" fontId="25" fillId="2" borderId="41" xfId="0" applyFont="1" applyFill="1" applyBorder="1" applyAlignment="1">
      <alignment horizontal="center"/>
    </xf>
    <xf numFmtId="0" fontId="0" fillId="0" borderId="39" xfId="0" applyFont="1" applyBorder="1" applyAlignment="1">
      <alignment horizontal="center"/>
    </xf>
    <xf numFmtId="0" fontId="25" fillId="3" borderId="39" xfId="0" applyFont="1" applyFill="1" applyBorder="1" applyAlignment="1">
      <alignment horizontal="center" vertical="center"/>
    </xf>
    <xf numFmtId="0" fontId="25" fillId="3" borderId="40" xfId="0" applyFont="1" applyFill="1" applyBorder="1" applyAlignment="1">
      <alignment horizontal="center" vertical="center"/>
    </xf>
    <xf numFmtId="0" fontId="25" fillId="3" borderId="41" xfId="0" applyFont="1" applyFill="1" applyBorder="1" applyAlignment="1">
      <alignment horizontal="center" vertical="center"/>
    </xf>
    <xf numFmtId="49" fontId="25" fillId="3" borderId="32" xfId="0" applyNumberFormat="1" applyFont="1" applyFill="1" applyBorder="1" applyAlignment="1">
      <alignment horizontal="center" vertical="center"/>
    </xf>
    <xf numFmtId="0" fontId="30" fillId="3" borderId="32" xfId="0" applyFont="1" applyFill="1" applyBorder="1" applyAlignment="1">
      <alignment horizontal="center"/>
    </xf>
    <xf numFmtId="0" fontId="25" fillId="0" borderId="40" xfId="0" applyFont="1" applyBorder="1" applyAlignment="1">
      <alignment horizontal="center"/>
    </xf>
    <xf numFmtId="0" fontId="31" fillId="3" borderId="10" xfId="0" applyFont="1" applyFill="1" applyBorder="1" applyAlignment="1">
      <alignment horizontal="center"/>
    </xf>
    <xf numFmtId="0" fontId="31" fillId="0" borderId="0" xfId="0" applyFont="1"/>
    <xf numFmtId="0" fontId="31" fillId="2" borderId="0" xfId="0" applyFont="1" applyFill="1"/>
    <xf numFmtId="0" fontId="0" fillId="3" borderId="11" xfId="0" applyFont="1" applyFill="1" applyBorder="1" applyAlignment="1">
      <alignment horizontal="center" vertical="center"/>
    </xf>
    <xf numFmtId="0" fontId="31" fillId="3" borderId="13" xfId="0" applyFont="1" applyFill="1" applyBorder="1" applyAlignment="1">
      <alignment horizontal="center" vertical="center"/>
    </xf>
    <xf numFmtId="0" fontId="31" fillId="3" borderId="11" xfId="0" applyFont="1" applyFill="1" applyBorder="1" applyAlignment="1">
      <alignment horizontal="center" vertical="center"/>
    </xf>
    <xf numFmtId="0" fontId="31" fillId="0" borderId="50" xfId="0" applyFont="1" applyBorder="1" applyAlignment="1">
      <alignment horizontal="center" vertical="center"/>
    </xf>
    <xf numFmtId="0" fontId="31" fillId="0" borderId="51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/>
    </xf>
    <xf numFmtId="0" fontId="31" fillId="0" borderId="10" xfId="0" applyFont="1" applyBorder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1" fillId="0" borderId="13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1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76" xfId="0" applyFont="1" applyBorder="1" applyAlignment="1">
      <alignment horizontal="center"/>
    </xf>
    <xf numFmtId="0" fontId="0" fillId="0" borderId="79" xfId="0" applyFont="1" applyBorder="1" applyAlignment="1">
      <alignment horizontal="center"/>
    </xf>
    <xf numFmtId="0" fontId="0" fillId="0" borderId="77" xfId="0" applyFont="1" applyBorder="1" applyAlignment="1">
      <alignment horizontal="center"/>
    </xf>
    <xf numFmtId="0" fontId="0" fillId="0" borderId="76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35" fillId="2" borderId="20" xfId="0" applyFont="1" applyFill="1" applyBorder="1" applyAlignment="1">
      <alignment horizontal="center" vertical="center"/>
    </xf>
    <xf numFmtId="0" fontId="35" fillId="2" borderId="21" xfId="0" applyFont="1" applyFill="1" applyBorder="1" applyAlignment="1">
      <alignment horizontal="center" vertical="center"/>
    </xf>
    <xf numFmtId="0" fontId="35" fillId="2" borderId="23" xfId="0" applyFont="1" applyFill="1" applyBorder="1" applyAlignment="1">
      <alignment horizontal="center" vertical="center"/>
    </xf>
    <xf numFmtId="0" fontId="35" fillId="2" borderId="45" xfId="0" applyFont="1" applyFill="1" applyBorder="1" applyAlignment="1">
      <alignment horizontal="center" vertical="center"/>
    </xf>
    <xf numFmtId="0" fontId="35" fillId="2" borderId="19" xfId="0" applyFont="1" applyFill="1" applyBorder="1" applyAlignment="1">
      <alignment horizontal="center" vertical="center"/>
    </xf>
    <xf numFmtId="0" fontId="35" fillId="2" borderId="46" xfId="0" applyFont="1" applyFill="1" applyBorder="1" applyAlignment="1">
      <alignment horizontal="center" vertical="center"/>
    </xf>
    <xf numFmtId="0" fontId="35" fillId="2" borderId="25" xfId="0" applyFont="1" applyFill="1" applyBorder="1" applyAlignment="1">
      <alignment horizontal="center" vertical="center"/>
    </xf>
    <xf numFmtId="0" fontId="35" fillId="2" borderId="48" xfId="0" applyFont="1" applyFill="1" applyBorder="1" applyAlignment="1">
      <alignment horizontal="center" vertical="center"/>
    </xf>
    <xf numFmtId="0" fontId="35" fillId="2" borderId="24" xfId="0" applyFont="1" applyFill="1" applyBorder="1" applyAlignment="1">
      <alignment horizontal="center" vertical="center"/>
    </xf>
    <xf numFmtId="0" fontId="35" fillId="2" borderId="47" xfId="0" applyFont="1" applyFill="1" applyBorder="1" applyAlignment="1">
      <alignment horizontal="center" vertical="center"/>
    </xf>
    <xf numFmtId="0" fontId="34" fillId="3" borderId="0" xfId="1" applyFont="1" applyFill="1" applyAlignment="1" applyProtection="1">
      <alignment horizontal="center" vertical="center"/>
    </xf>
    <xf numFmtId="0" fontId="32" fillId="3" borderId="0" xfId="0" applyFont="1" applyFill="1" applyAlignment="1">
      <alignment horizontal="center" vertical="center"/>
    </xf>
    <xf numFmtId="0" fontId="33" fillId="3" borderId="0" xfId="0" applyFont="1" applyFill="1" applyAlignment="1">
      <alignment horizontal="center" vertical="center"/>
    </xf>
    <xf numFmtId="0" fontId="32" fillId="3" borderId="19" xfId="0" applyFont="1" applyFill="1" applyBorder="1" applyAlignment="1">
      <alignment horizontal="center" vertical="center"/>
    </xf>
    <xf numFmtId="0" fontId="31" fillId="3" borderId="0" xfId="0" applyFont="1" applyFill="1" applyAlignment="1">
      <alignment horizontal="center"/>
    </xf>
    <xf numFmtId="0" fontId="31" fillId="0" borderId="0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1" fillId="3" borderId="11" xfId="0" applyFont="1" applyFill="1" applyBorder="1" applyAlignment="1">
      <alignment horizontal="center"/>
    </xf>
    <xf numFmtId="0" fontId="31" fillId="3" borderId="12" xfId="0" applyFont="1" applyFill="1" applyBorder="1" applyAlignment="1">
      <alignment horizontal="center"/>
    </xf>
    <xf numFmtId="0" fontId="31" fillId="3" borderId="13" xfId="0" applyFont="1" applyFill="1" applyBorder="1" applyAlignment="1">
      <alignment horizontal="center"/>
    </xf>
    <xf numFmtId="0" fontId="0" fillId="3" borderId="11" xfId="0" applyFont="1" applyFill="1" applyBorder="1" applyAlignment="1">
      <alignment horizontal="center"/>
    </xf>
    <xf numFmtId="0" fontId="0" fillId="3" borderId="12" xfId="0" applyFont="1" applyFill="1" applyBorder="1" applyAlignment="1">
      <alignment horizontal="center"/>
    </xf>
    <xf numFmtId="0" fontId="0" fillId="3" borderId="13" xfId="0" applyFont="1" applyFill="1" applyBorder="1" applyAlignment="1">
      <alignment horizontal="center"/>
    </xf>
    <xf numFmtId="0" fontId="31" fillId="2" borderId="11" xfId="0" applyFont="1" applyFill="1" applyBorder="1" applyAlignment="1">
      <alignment horizontal="center" vertical="center"/>
    </xf>
    <xf numFmtId="0" fontId="31" fillId="2" borderId="12" xfId="0" applyFont="1" applyFill="1" applyBorder="1" applyAlignment="1">
      <alignment horizontal="center" vertical="center"/>
    </xf>
    <xf numFmtId="0" fontId="31" fillId="2" borderId="13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0" fillId="0" borderId="12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8" fillId="0" borderId="5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Border="1" applyAlignment="1">
      <alignment horizontal="center"/>
    </xf>
    <xf numFmtId="0" fontId="22" fillId="2" borderId="20" xfId="0" applyFont="1" applyFill="1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/>
    </xf>
    <xf numFmtId="0" fontId="22" fillId="2" borderId="45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3" fillId="0" borderId="16" xfId="0" applyFont="1" applyBorder="1" applyAlignment="1">
      <alignment horizontal="center" vertical="center" wrapText="1"/>
    </xf>
    <xf numFmtId="0" fontId="18" fillId="0" borderId="0" xfId="0" applyFont="1"/>
    <xf numFmtId="0" fontId="0" fillId="0" borderId="10" xfId="0" applyFont="1" applyBorder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9" fillId="3" borderId="0" xfId="0" applyFont="1" applyFill="1" applyAlignment="1">
      <alignment horizontal="center" vertical="center"/>
    </xf>
    <xf numFmtId="0" fontId="19" fillId="3" borderId="19" xfId="0" applyFont="1" applyFill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51" xfId="0" applyFont="1" applyBorder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1" fillId="3" borderId="0" xfId="1" applyFont="1" applyFill="1" applyAlignment="1" applyProtection="1">
      <alignment horizontal="center" vertical="center"/>
    </xf>
    <xf numFmtId="0" fontId="22" fillId="2" borderId="31" xfId="0" applyFont="1" applyFill="1" applyBorder="1" applyAlignment="1">
      <alignment horizontal="center" vertical="center"/>
    </xf>
    <xf numFmtId="0" fontId="22" fillId="2" borderId="53" xfId="0" applyFont="1" applyFill="1" applyBorder="1" applyAlignment="1">
      <alignment horizontal="center" vertical="center"/>
    </xf>
    <xf numFmtId="0" fontId="22" fillId="2" borderId="21" xfId="0" applyFont="1" applyFill="1" applyBorder="1" applyAlignment="1">
      <alignment horizontal="center" vertical="center"/>
    </xf>
    <xf numFmtId="0" fontId="22" fillId="2" borderId="19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16" fillId="0" borderId="32" xfId="0" applyFont="1" applyBorder="1" applyAlignment="1">
      <alignment horizontal="center"/>
    </xf>
    <xf numFmtId="164" fontId="0" fillId="3" borderId="50" xfId="0" applyNumberFormat="1" applyFont="1" applyFill="1" applyBorder="1" applyAlignment="1">
      <alignment horizontal="center" vertical="center"/>
    </xf>
    <xf numFmtId="164" fontId="0" fillId="3" borderId="51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83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16" fillId="0" borderId="10" xfId="0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16" fillId="0" borderId="11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6" fillId="0" borderId="16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0" fillId="2" borderId="80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81" xfId="0" applyFill="1" applyBorder="1" applyAlignment="1">
      <alignment horizontal="center"/>
    </xf>
    <xf numFmtId="0" fontId="0" fillId="0" borderId="16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78" xfId="0" applyBorder="1" applyAlignment="1">
      <alignment horizontal="center"/>
    </xf>
    <xf numFmtId="164" fontId="0" fillId="3" borderId="11" xfId="0" applyNumberFormat="1" applyFont="1" applyFill="1" applyBorder="1" applyAlignment="1">
      <alignment horizontal="center" vertical="center"/>
    </xf>
    <xf numFmtId="164" fontId="0" fillId="3" borderId="13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0" borderId="0" xfId="0"/>
    <xf numFmtId="0" fontId="0" fillId="0" borderId="0" xfId="0" applyBorder="1" applyAlignment="1">
      <alignment horizontal="center"/>
    </xf>
    <xf numFmtId="0" fontId="0" fillId="0" borderId="91" xfId="0" applyBorder="1" applyAlignment="1">
      <alignment horizontal="center"/>
    </xf>
    <xf numFmtId="0" fontId="0" fillId="0" borderId="10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7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8" xfId="0" applyFont="1" applyBorder="1"/>
    <xf numFmtId="0" fontId="10" fillId="0" borderId="4" xfId="0" applyFont="1" applyBorder="1"/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2" borderId="45" xfId="0" applyFont="1" applyFill="1" applyBorder="1" applyAlignment="1">
      <alignment horizontal="center" vertical="center"/>
    </xf>
    <xf numFmtId="0" fontId="10" fillId="2" borderId="52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6" fillId="3" borderId="0" xfId="1" applyFont="1" applyFill="1" applyAlignment="1" applyProtection="1">
      <alignment horizontal="center" vertical="center"/>
    </xf>
    <xf numFmtId="0" fontId="6" fillId="3" borderId="19" xfId="1" applyFont="1" applyFill="1" applyBorder="1" applyAlignment="1" applyProtection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66" xfId="0" applyFont="1" applyFill="1" applyBorder="1" applyAlignment="1">
      <alignment horizontal="center" vertical="center"/>
    </xf>
    <xf numFmtId="0" fontId="10" fillId="2" borderId="67" xfId="0" applyFont="1" applyFill="1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39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3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7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39" xfId="0" applyNumberFormat="1" applyBorder="1" applyAlignment="1">
      <alignment horizontal="center"/>
    </xf>
    <xf numFmtId="164" fontId="0" fillId="0" borderId="41" xfId="0" applyNumberFormat="1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5" xfId="0" applyBorder="1" applyAlignment="1">
      <alignment horizontal="center"/>
    </xf>
    <xf numFmtId="0" fontId="14" fillId="0" borderId="72" xfId="0" applyFont="1" applyBorder="1" applyAlignment="1">
      <alignment horizontal="center"/>
    </xf>
    <xf numFmtId="0" fontId="14" fillId="0" borderId="41" xfId="0" applyFont="1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72" xfId="0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66" xfId="0" applyBorder="1" applyAlignment="1">
      <alignment horizontal="center"/>
    </xf>
    <xf numFmtId="0" fontId="0" fillId="0" borderId="68" xfId="0" applyBorder="1" applyAlignment="1">
      <alignment horizontal="center" wrapText="1"/>
    </xf>
    <xf numFmtId="0" fontId="0" fillId="0" borderId="58" xfId="0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0" fillId="0" borderId="63" xfId="0" applyBorder="1" applyAlignment="1">
      <alignment horizontal="center" wrapText="1"/>
    </xf>
    <xf numFmtId="0" fontId="0" fillId="0" borderId="71" xfId="0" applyBorder="1" applyAlignment="1">
      <alignment horizontal="center" wrapText="1"/>
    </xf>
    <xf numFmtId="0" fontId="0" fillId="0" borderId="60" xfId="0" applyBorder="1" applyAlignment="1">
      <alignment horizont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0" fontId="10" fillId="2" borderId="45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52" xfId="0" applyFont="1" applyFill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67" xfId="0" applyBorder="1" applyAlignment="1">
      <alignment horizontal="center"/>
    </xf>
    <xf numFmtId="0" fontId="0" fillId="0" borderId="45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14" fillId="0" borderId="68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71" xfId="0" applyFont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73" xfId="0" applyBorder="1" applyAlignment="1">
      <alignment horizontal="center" wrapText="1"/>
    </xf>
    <xf numFmtId="0" fontId="0" fillId="0" borderId="65" xfId="0" applyBorder="1" applyAlignment="1">
      <alignment horizontal="center" wrapText="1"/>
    </xf>
    <xf numFmtId="0" fontId="0" fillId="0" borderId="49" xfId="0" applyBorder="1" applyAlignment="1">
      <alignment horizontal="center" vertical="center"/>
    </xf>
    <xf numFmtId="0" fontId="0" fillId="0" borderId="36" xfId="0" applyFont="1" applyFill="1" applyBorder="1" applyAlignment="1">
      <alignment horizontal="center"/>
    </xf>
    <xf numFmtId="0" fontId="0" fillId="0" borderId="37" xfId="0" applyFont="1" applyFill="1" applyBorder="1" applyAlignment="1">
      <alignment horizontal="center"/>
    </xf>
    <xf numFmtId="0" fontId="0" fillId="0" borderId="38" xfId="0" applyFont="1" applyFill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6" xfId="0" applyFont="1" applyFill="1" applyBorder="1" applyAlignment="1">
      <alignment horizontal="center" vertical="center"/>
    </xf>
    <xf numFmtId="0" fontId="0" fillId="0" borderId="38" xfId="0" applyFont="1" applyFill="1" applyBorder="1" applyAlignment="1">
      <alignment horizontal="center" vertical="center"/>
    </xf>
    <xf numFmtId="0" fontId="0" fillId="0" borderId="49" xfId="0" applyFont="1" applyBorder="1" applyAlignment="1">
      <alignment horizontal="center"/>
    </xf>
    <xf numFmtId="0" fontId="10" fillId="0" borderId="23" xfId="0" applyFont="1" applyBorder="1"/>
    <xf numFmtId="0" fontId="10" fillId="0" borderId="45" xfId="0" applyFont="1" applyBorder="1"/>
    <xf numFmtId="0" fontId="10" fillId="0" borderId="46" xfId="0" applyFont="1" applyBorder="1"/>
    <xf numFmtId="0" fontId="10" fillId="2" borderId="24" xfId="0" applyFont="1" applyFill="1" applyBorder="1" applyAlignment="1">
      <alignment horizontal="center" vertical="center"/>
    </xf>
    <xf numFmtId="0" fontId="10" fillId="2" borderId="47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48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/>
    </xf>
    <xf numFmtId="0" fontId="10" fillId="2" borderId="43" xfId="0" applyFont="1" applyFill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0" fillId="0" borderId="39" xfId="0" applyFont="1" applyFill="1" applyBorder="1" applyAlignment="1">
      <alignment horizontal="center"/>
    </xf>
    <xf numFmtId="0" fontId="0" fillId="0" borderId="40" xfId="0" applyFont="1" applyFill="1" applyBorder="1" applyAlignment="1">
      <alignment horizontal="center"/>
    </xf>
    <xf numFmtId="0" fontId="0" fillId="0" borderId="41" xfId="0" applyFont="1" applyFill="1" applyBorder="1" applyAlignment="1">
      <alignment horizontal="center"/>
    </xf>
    <xf numFmtId="0" fontId="0" fillId="0" borderId="39" xfId="0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 vertical="center"/>
    </xf>
    <xf numFmtId="0" fontId="0" fillId="0" borderId="32" xfId="0" applyFont="1" applyBorder="1" applyAlignment="1">
      <alignment horizontal="center"/>
    </xf>
    <xf numFmtId="0" fontId="0" fillId="2" borderId="32" xfId="0" applyFill="1" applyBorder="1" applyAlignment="1">
      <alignment horizontal="center" vertical="center" textRotation="62"/>
    </xf>
    <xf numFmtId="0" fontId="0" fillId="0" borderId="32" xfId="0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 vertical="center"/>
    </xf>
    <xf numFmtId="0" fontId="10" fillId="2" borderId="32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0" borderId="61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 wrapText="1"/>
    </xf>
    <xf numFmtId="0" fontId="0" fillId="0" borderId="32" xfId="0" applyFont="1" applyBorder="1" applyAlignment="1">
      <alignment vertical="center" wrapText="1"/>
    </xf>
    <xf numFmtId="0" fontId="0" fillId="0" borderId="32" xfId="0" applyFont="1" applyBorder="1" applyAlignment="1">
      <alignment horizontal="center" vertical="center" wrapText="1"/>
    </xf>
    <xf numFmtId="49" fontId="0" fillId="0" borderId="61" xfId="0" applyNumberFormat="1" applyFont="1" applyBorder="1" applyAlignment="1">
      <alignment horizontal="center" vertical="center" wrapText="1"/>
    </xf>
    <xf numFmtId="49" fontId="0" fillId="0" borderId="49" xfId="0" applyNumberFormat="1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 wrapText="1"/>
    </xf>
    <xf numFmtId="0" fontId="0" fillId="0" borderId="61" xfId="0" applyFont="1" applyBorder="1" applyAlignment="1">
      <alignment horizontal="center" wrapText="1"/>
    </xf>
    <xf numFmtId="0" fontId="0" fillId="0" borderId="49" xfId="0" applyFont="1" applyBorder="1" applyAlignment="1">
      <alignment horizontal="center" wrapText="1"/>
    </xf>
    <xf numFmtId="0" fontId="10" fillId="2" borderId="39" xfId="0" applyFont="1" applyFill="1" applyBorder="1" applyAlignment="1">
      <alignment horizontal="center" vertical="center" wrapText="1"/>
    </xf>
    <xf numFmtId="0" fontId="10" fillId="2" borderId="41" xfId="0" applyFont="1" applyFill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8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60" xfId="0" applyFont="1" applyBorder="1" applyAlignment="1">
      <alignment horizontal="center" vertical="center" wrapText="1"/>
    </xf>
    <xf numFmtId="0" fontId="0" fillId="0" borderId="39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10" fillId="2" borderId="40" xfId="0" applyFont="1" applyFill="1" applyBorder="1" applyAlignment="1">
      <alignment horizontal="center" vertical="center" wrapText="1"/>
    </xf>
    <xf numFmtId="0" fontId="0" fillId="2" borderId="39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0" borderId="32" xfId="0" applyFont="1" applyBorder="1" applyAlignment="1">
      <alignment horizontal="left" wrapText="1"/>
    </xf>
    <xf numFmtId="0" fontId="0" fillId="0" borderId="57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85" xfId="0" applyFont="1" applyBorder="1" applyAlignment="1">
      <alignment horizontal="center"/>
    </xf>
    <xf numFmtId="0" fontId="0" fillId="0" borderId="86" xfId="0" applyFont="1" applyBorder="1" applyAlignment="1">
      <alignment horizontal="center"/>
    </xf>
    <xf numFmtId="0" fontId="10" fillId="2" borderId="85" xfId="0" applyFont="1" applyFill="1" applyBorder="1" applyAlignment="1">
      <alignment horizontal="center" vertical="center"/>
    </xf>
    <xf numFmtId="0" fontId="10" fillId="2" borderId="87" xfId="0" applyFont="1" applyFill="1" applyBorder="1" applyAlignment="1">
      <alignment horizontal="center" vertical="center"/>
    </xf>
    <xf numFmtId="0" fontId="10" fillId="2" borderId="89" xfId="0" applyFont="1" applyFill="1" applyBorder="1" applyAlignment="1">
      <alignment horizontal="center" vertical="center"/>
    </xf>
    <xf numFmtId="0" fontId="10" fillId="2" borderId="90" xfId="0" applyFont="1" applyFill="1" applyBorder="1" applyAlignment="1">
      <alignment horizontal="center" vertical="center"/>
    </xf>
    <xf numFmtId="0" fontId="10" fillId="2" borderId="71" xfId="0" applyFont="1" applyFill="1" applyBorder="1" applyAlignment="1">
      <alignment horizontal="center" vertical="center"/>
    </xf>
    <xf numFmtId="0" fontId="10" fillId="2" borderId="75" xfId="0" applyFont="1" applyFill="1" applyBorder="1" applyAlignment="1">
      <alignment horizontal="center" vertical="center"/>
    </xf>
    <xf numFmtId="0" fontId="10" fillId="2" borderId="88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center"/>
    </xf>
    <xf numFmtId="0" fontId="11" fillId="0" borderId="40" xfId="0" applyFont="1" applyFill="1" applyBorder="1" applyAlignment="1">
      <alignment horizontal="center" vertical="center"/>
    </xf>
    <xf numFmtId="0" fontId="11" fillId="0" borderId="41" xfId="0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152400</xdr:rowOff>
    </xdr:from>
    <xdr:to>
      <xdr:col>8</xdr:col>
      <xdr:colOff>373380</xdr:colOff>
      <xdr:row>6</xdr:row>
      <xdr:rowOff>114300</xdr:rowOff>
    </xdr:to>
    <xdr:pic>
      <xdr:nvPicPr>
        <xdr:cNvPr id="2" name="Рисунок 1" descr="Logo_3_big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" y="152400"/>
          <a:ext cx="4785360" cy="7315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152400</xdr:rowOff>
    </xdr:from>
    <xdr:to>
      <xdr:col>9</xdr:col>
      <xdr:colOff>225743</xdr:colOff>
      <xdr:row>6</xdr:row>
      <xdr:rowOff>114300</xdr:rowOff>
    </xdr:to>
    <xdr:pic>
      <xdr:nvPicPr>
        <xdr:cNvPr id="4" name="Рисунок 3" descr="Logo_3_big.jp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" y="152400"/>
          <a:ext cx="4785360" cy="7315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152400</xdr:rowOff>
    </xdr:from>
    <xdr:to>
      <xdr:col>8</xdr:col>
      <xdr:colOff>373380</xdr:colOff>
      <xdr:row>6</xdr:row>
      <xdr:rowOff>114300</xdr:rowOff>
    </xdr:to>
    <xdr:pic>
      <xdr:nvPicPr>
        <xdr:cNvPr id="3" name="Рисунок 2" descr="Logo_3_big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" y="152400"/>
          <a:ext cx="4785360" cy="7315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152400</xdr:rowOff>
    </xdr:from>
    <xdr:to>
      <xdr:col>8</xdr:col>
      <xdr:colOff>403860</xdr:colOff>
      <xdr:row>6</xdr:row>
      <xdr:rowOff>114300</xdr:rowOff>
    </xdr:to>
    <xdr:pic>
      <xdr:nvPicPr>
        <xdr:cNvPr id="3" name="Рисунок 2" descr="Logo_3_big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" y="152400"/>
          <a:ext cx="4785360" cy="731520"/>
        </a:xfrm>
        <a:prstGeom prst="rect">
          <a:avLst/>
        </a:prstGeom>
      </xdr:spPr>
    </xdr:pic>
    <xdr:clientData/>
  </xdr:twoCellAnchor>
  <xdr:twoCellAnchor editAs="oneCell">
    <xdr:from>
      <xdr:col>0</xdr:col>
      <xdr:colOff>403860</xdr:colOff>
      <xdr:row>0</xdr:row>
      <xdr:rowOff>152400</xdr:rowOff>
    </xdr:from>
    <xdr:to>
      <xdr:col>8</xdr:col>
      <xdr:colOff>381000</xdr:colOff>
      <xdr:row>6</xdr:row>
      <xdr:rowOff>114300</xdr:rowOff>
    </xdr:to>
    <xdr:pic>
      <xdr:nvPicPr>
        <xdr:cNvPr id="4" name="Рисунок 3" descr="Logo_3_big.jp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" y="152400"/>
          <a:ext cx="4792980" cy="7315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152400</xdr:rowOff>
    </xdr:from>
    <xdr:to>
      <xdr:col>8</xdr:col>
      <xdr:colOff>160020</xdr:colOff>
      <xdr:row>6</xdr:row>
      <xdr:rowOff>114300</xdr:rowOff>
    </xdr:to>
    <xdr:pic>
      <xdr:nvPicPr>
        <xdr:cNvPr id="3" name="Рисунок 2" descr="Logo_3_big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" y="152400"/>
          <a:ext cx="4785360" cy="7315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152400</xdr:rowOff>
    </xdr:from>
    <xdr:to>
      <xdr:col>7</xdr:col>
      <xdr:colOff>457200</xdr:colOff>
      <xdr:row>6</xdr:row>
      <xdr:rowOff>121920</xdr:rowOff>
    </xdr:to>
    <xdr:pic>
      <xdr:nvPicPr>
        <xdr:cNvPr id="4" name="Рисунок 3" descr="Logo_3_big.jp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" y="152400"/>
          <a:ext cx="5029200" cy="73914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152400</xdr:rowOff>
    </xdr:from>
    <xdr:to>
      <xdr:col>8</xdr:col>
      <xdr:colOff>312420</xdr:colOff>
      <xdr:row>6</xdr:row>
      <xdr:rowOff>114300</xdr:rowOff>
    </xdr:to>
    <xdr:pic>
      <xdr:nvPicPr>
        <xdr:cNvPr id="4" name="Рисунок 3" descr="Logo_3_big.jp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" y="152400"/>
          <a:ext cx="4785360" cy="7315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teelservice.com.ua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steelservice.com.ua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steelservice.com.ua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steelservice.com.ua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steelservice.com.ua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steelservice.com.ua/" TargetMode="External"/><Relationship Id="rId4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steelservice.com.ua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XFD251"/>
  <sheetViews>
    <sheetView tabSelected="1" zoomScaleNormal="100" workbookViewId="0">
      <pane xSplit="16" ySplit="12" topLeftCell="Q25" activePane="bottomRight" state="frozen"/>
      <selection pane="topRight" activeCell="Q1" sqref="Q1"/>
      <selection pane="bottomLeft" activeCell="A13" sqref="A13"/>
      <selection pane="bottomRight" activeCell="L173" sqref="L173"/>
    </sheetView>
  </sheetViews>
  <sheetFormatPr defaultColWidth="8.8984375" defaultRowHeight="14" x14ac:dyDescent="0.3"/>
  <cols>
    <col min="1" max="10" width="8.69921875" style="28" customWidth="1"/>
    <col min="11" max="11" width="16.69921875" style="28" customWidth="1"/>
    <col min="12" max="14" width="8.69921875" style="28" customWidth="1"/>
    <col min="15" max="15" width="8.69921875" style="87" customWidth="1"/>
    <col min="16" max="16" width="8.69921875" style="28" customWidth="1"/>
    <col min="17" max="16384" width="8.8984375" style="28"/>
  </cols>
  <sheetData>
    <row r="1" spans="1:16" ht="14" customHeight="1" x14ac:dyDescent="0.3">
      <c r="A1" s="102"/>
      <c r="B1" s="102"/>
      <c r="C1" s="102"/>
      <c r="D1" s="102"/>
      <c r="E1" s="102"/>
      <c r="F1" s="102"/>
      <c r="G1" s="102"/>
      <c r="H1" s="102"/>
      <c r="I1" s="102"/>
      <c r="J1" s="103" t="s">
        <v>1</v>
      </c>
      <c r="K1" s="103"/>
      <c r="L1" s="103"/>
      <c r="M1" s="103"/>
      <c r="N1" s="103"/>
      <c r="O1" s="103"/>
      <c r="P1" s="103"/>
    </row>
    <row r="2" spans="1:16" ht="8.6" customHeight="1" x14ac:dyDescent="0.3">
      <c r="A2" s="102"/>
      <c r="B2" s="102"/>
      <c r="C2" s="102"/>
      <c r="D2" s="102"/>
      <c r="E2" s="102"/>
      <c r="F2" s="102"/>
      <c r="G2" s="102"/>
      <c r="H2" s="102"/>
      <c r="I2" s="102"/>
      <c r="J2" s="103"/>
      <c r="K2" s="103"/>
      <c r="L2" s="103"/>
      <c r="M2" s="103"/>
      <c r="N2" s="103"/>
      <c r="O2" s="103"/>
      <c r="P2" s="103"/>
    </row>
    <row r="3" spans="1:16" ht="14.4" customHeight="1" x14ac:dyDescent="0.3">
      <c r="A3" s="102"/>
      <c r="B3" s="102"/>
      <c r="C3" s="102"/>
      <c r="D3" s="102"/>
      <c r="E3" s="102"/>
      <c r="F3" s="102"/>
      <c r="G3" s="102"/>
      <c r="H3" s="102"/>
      <c r="I3" s="102"/>
      <c r="J3" s="103" t="s">
        <v>2</v>
      </c>
      <c r="K3" s="103"/>
      <c r="L3" s="103"/>
      <c r="M3" s="103"/>
      <c r="N3" s="103"/>
      <c r="O3" s="103"/>
      <c r="P3" s="103"/>
    </row>
    <row r="4" spans="1:16" ht="14.4" hidden="1" customHeight="1" x14ac:dyDescent="0.3">
      <c r="A4" s="102"/>
      <c r="B4" s="102"/>
      <c r="C4" s="102"/>
      <c r="D4" s="102"/>
      <c r="E4" s="102"/>
      <c r="F4" s="102"/>
      <c r="G4" s="102"/>
      <c r="H4" s="102"/>
      <c r="I4" s="102"/>
      <c r="J4" s="103"/>
      <c r="K4" s="103"/>
      <c r="L4" s="103"/>
      <c r="M4" s="103"/>
      <c r="N4" s="103"/>
      <c r="O4" s="103"/>
      <c r="P4" s="103"/>
    </row>
    <row r="5" spans="1:16" ht="14.4" customHeight="1" x14ac:dyDescent="0.3">
      <c r="A5" s="102"/>
      <c r="B5" s="102"/>
      <c r="C5" s="102"/>
      <c r="D5" s="102"/>
      <c r="E5" s="102"/>
      <c r="F5" s="102"/>
      <c r="G5" s="102"/>
      <c r="H5" s="102"/>
      <c r="I5" s="102"/>
      <c r="J5" s="296" t="s">
        <v>830</v>
      </c>
      <c r="K5" s="104"/>
      <c r="L5" s="104"/>
      <c r="M5" s="104"/>
      <c r="N5" s="104"/>
      <c r="O5" s="104"/>
      <c r="P5" s="104"/>
    </row>
    <row r="6" spans="1:16" ht="9.5500000000000007" customHeight="1" x14ac:dyDescent="0.3">
      <c r="A6" s="102"/>
      <c r="B6" s="102"/>
      <c r="C6" s="102"/>
      <c r="D6" s="102"/>
      <c r="E6" s="102"/>
      <c r="F6" s="102"/>
      <c r="G6" s="102"/>
      <c r="H6" s="102"/>
      <c r="I6" s="102"/>
      <c r="J6" s="104"/>
      <c r="K6" s="104"/>
      <c r="L6" s="104"/>
      <c r="M6" s="104"/>
      <c r="N6" s="104"/>
      <c r="O6" s="104"/>
      <c r="P6" s="104"/>
    </row>
    <row r="7" spans="1:16" ht="14" customHeight="1" x14ac:dyDescent="0.3">
      <c r="A7" s="103" t="s">
        <v>0</v>
      </c>
      <c r="B7" s="103"/>
      <c r="C7" s="103"/>
      <c r="D7" s="103"/>
      <c r="E7" s="103"/>
      <c r="F7" s="103"/>
      <c r="G7" s="103"/>
      <c r="H7" s="103"/>
      <c r="I7" s="103"/>
      <c r="J7" s="296" t="s">
        <v>831</v>
      </c>
      <c r="K7" s="104"/>
      <c r="L7" s="104"/>
      <c r="M7" s="104"/>
      <c r="N7" s="104"/>
      <c r="O7" s="104"/>
      <c r="P7" s="104"/>
    </row>
    <row r="8" spans="1:16" ht="14.4" hidden="1" customHeight="1" x14ac:dyDescent="0.3">
      <c r="A8" s="103"/>
      <c r="B8" s="103"/>
      <c r="C8" s="103"/>
      <c r="D8" s="103"/>
      <c r="E8" s="103"/>
      <c r="F8" s="103"/>
      <c r="G8" s="103"/>
      <c r="H8" s="103"/>
      <c r="I8" s="103"/>
      <c r="J8" s="104"/>
      <c r="K8" s="104"/>
      <c r="L8" s="104"/>
      <c r="M8" s="104"/>
      <c r="N8" s="104"/>
      <c r="O8" s="104"/>
      <c r="P8" s="104"/>
    </row>
    <row r="9" spans="1:16" ht="6.6" customHeight="1" x14ac:dyDescent="0.3">
      <c r="A9" s="103"/>
      <c r="B9" s="103"/>
      <c r="C9" s="103"/>
      <c r="D9" s="103"/>
      <c r="E9" s="103"/>
      <c r="F9" s="103"/>
      <c r="G9" s="103"/>
      <c r="H9" s="103"/>
      <c r="I9" s="103"/>
      <c r="J9" s="106" t="s">
        <v>3</v>
      </c>
      <c r="K9" s="103"/>
      <c r="L9" s="103"/>
      <c r="M9" s="103"/>
      <c r="N9" s="103"/>
      <c r="O9" s="103"/>
      <c r="P9" s="103"/>
    </row>
    <row r="10" spans="1:16" ht="22.2" customHeight="1" thickBot="1" x14ac:dyDescent="0.35">
      <c r="A10" s="105"/>
      <c r="B10" s="105"/>
      <c r="C10" s="105"/>
      <c r="D10" s="105"/>
      <c r="E10" s="105"/>
      <c r="F10" s="105"/>
      <c r="G10" s="105"/>
      <c r="H10" s="105"/>
      <c r="I10" s="105"/>
      <c r="J10" s="103"/>
      <c r="K10" s="103"/>
      <c r="L10" s="103"/>
      <c r="M10" s="103"/>
      <c r="N10" s="103"/>
      <c r="O10" s="103"/>
      <c r="P10" s="103"/>
    </row>
    <row r="11" spans="1:16" ht="14.55" thickBot="1" x14ac:dyDescent="0.35">
      <c r="A11" s="107" t="s">
        <v>9</v>
      </c>
      <c r="B11" s="108"/>
      <c r="C11" s="108"/>
      <c r="D11" s="108"/>
      <c r="E11" s="108"/>
      <c r="F11" s="108"/>
      <c r="G11" s="108"/>
      <c r="H11" s="108"/>
      <c r="I11" s="109"/>
      <c r="J11" s="107" t="s">
        <v>7</v>
      </c>
      <c r="K11" s="110"/>
      <c r="L11" s="113" t="s">
        <v>8</v>
      </c>
      <c r="M11" s="115" t="s">
        <v>6</v>
      </c>
      <c r="N11" s="108"/>
      <c r="O11" s="107" t="s">
        <v>5</v>
      </c>
      <c r="P11" s="110"/>
    </row>
    <row r="12" spans="1:16" ht="14.55" thickBot="1" x14ac:dyDescent="0.35">
      <c r="A12" s="118" t="s">
        <v>389</v>
      </c>
      <c r="B12" s="119"/>
      <c r="C12" s="120"/>
      <c r="D12" s="121" t="s">
        <v>390</v>
      </c>
      <c r="E12" s="119"/>
      <c r="F12" s="122"/>
      <c r="G12" s="118" t="s">
        <v>391</v>
      </c>
      <c r="H12" s="119"/>
      <c r="I12" s="120"/>
      <c r="J12" s="111"/>
      <c r="K12" s="112"/>
      <c r="L12" s="114"/>
      <c r="M12" s="116"/>
      <c r="N12" s="117"/>
      <c r="O12" s="111"/>
      <c r="P12" s="112"/>
    </row>
    <row r="13" spans="1:16" x14ac:dyDescent="0.3">
      <c r="A13" s="95" t="s">
        <v>392</v>
      </c>
      <c r="B13" s="95"/>
      <c r="C13" s="95"/>
      <c r="D13" s="95" t="s">
        <v>393</v>
      </c>
      <c r="E13" s="95"/>
      <c r="F13" s="95"/>
      <c r="G13" s="95" t="s">
        <v>651</v>
      </c>
      <c r="H13" s="95"/>
      <c r="I13" s="95"/>
      <c r="J13" s="97" t="s">
        <v>538</v>
      </c>
      <c r="K13" s="97"/>
      <c r="L13" s="29" t="s">
        <v>4</v>
      </c>
      <c r="M13" s="396" t="s">
        <v>826</v>
      </c>
      <c r="N13" s="94"/>
      <c r="O13" s="132" t="s">
        <v>825</v>
      </c>
      <c r="P13" s="127"/>
    </row>
    <row r="14" spans="1:16" x14ac:dyDescent="0.3">
      <c r="A14" s="96" t="s">
        <v>392</v>
      </c>
      <c r="B14" s="95"/>
      <c r="C14" s="95"/>
      <c r="D14" s="95" t="s">
        <v>393</v>
      </c>
      <c r="E14" s="95"/>
      <c r="F14" s="95"/>
      <c r="G14" s="95" t="s">
        <v>651</v>
      </c>
      <c r="H14" s="95"/>
      <c r="I14" s="95"/>
      <c r="J14" s="97" t="s">
        <v>538</v>
      </c>
      <c r="K14" s="97"/>
      <c r="L14" s="83" t="s">
        <v>4</v>
      </c>
      <c r="M14" s="396" t="s">
        <v>826</v>
      </c>
      <c r="N14" s="94"/>
      <c r="O14" s="132" t="s">
        <v>825</v>
      </c>
      <c r="P14" s="127"/>
    </row>
    <row r="15" spans="1:16" x14ac:dyDescent="0.3">
      <c r="A15" s="95" t="s">
        <v>396</v>
      </c>
      <c r="B15" s="95"/>
      <c r="C15" s="95"/>
      <c r="D15" s="95" t="s">
        <v>393</v>
      </c>
      <c r="E15" s="95"/>
      <c r="F15" s="95"/>
      <c r="G15" s="95" t="s">
        <v>394</v>
      </c>
      <c r="H15" s="95"/>
      <c r="I15" s="95"/>
      <c r="J15" s="97" t="s">
        <v>538</v>
      </c>
      <c r="K15" s="97"/>
      <c r="L15" s="29" t="s">
        <v>4</v>
      </c>
      <c r="M15" s="396" t="s">
        <v>826</v>
      </c>
      <c r="N15" s="94"/>
      <c r="O15" s="132" t="s">
        <v>825</v>
      </c>
      <c r="P15" s="127"/>
    </row>
    <row r="16" spans="1:16" x14ac:dyDescent="0.3">
      <c r="A16" s="95" t="s">
        <v>396</v>
      </c>
      <c r="B16" s="95"/>
      <c r="C16" s="95"/>
      <c r="D16" s="95" t="s">
        <v>393</v>
      </c>
      <c r="E16" s="95"/>
      <c r="F16" s="95"/>
      <c r="G16" s="95" t="s">
        <v>395</v>
      </c>
      <c r="H16" s="95"/>
      <c r="I16" s="95"/>
      <c r="J16" s="97" t="s">
        <v>538</v>
      </c>
      <c r="K16" s="97"/>
      <c r="L16" s="29" t="s">
        <v>4</v>
      </c>
      <c r="M16" s="396" t="s">
        <v>826</v>
      </c>
      <c r="N16" s="94"/>
      <c r="O16" s="132" t="s">
        <v>825</v>
      </c>
      <c r="P16" s="127"/>
    </row>
    <row r="17" spans="1:16" x14ac:dyDescent="0.3">
      <c r="A17" s="95" t="s">
        <v>396</v>
      </c>
      <c r="B17" s="95"/>
      <c r="C17" s="95"/>
      <c r="D17" s="95" t="s">
        <v>398</v>
      </c>
      <c r="E17" s="95"/>
      <c r="F17" s="95"/>
      <c r="G17" s="95" t="s">
        <v>394</v>
      </c>
      <c r="H17" s="95"/>
      <c r="I17" s="95"/>
      <c r="J17" s="97" t="s">
        <v>538</v>
      </c>
      <c r="K17" s="97"/>
      <c r="L17" s="29" t="s">
        <v>4</v>
      </c>
      <c r="M17" s="396" t="s">
        <v>826</v>
      </c>
      <c r="N17" s="94"/>
      <c r="O17" s="132" t="s">
        <v>825</v>
      </c>
      <c r="P17" s="127"/>
    </row>
    <row r="18" spans="1:16" x14ac:dyDescent="0.3">
      <c r="A18" s="95" t="s">
        <v>396</v>
      </c>
      <c r="B18" s="95"/>
      <c r="C18" s="95"/>
      <c r="D18" s="95" t="s">
        <v>398</v>
      </c>
      <c r="E18" s="95"/>
      <c r="F18" s="95"/>
      <c r="G18" s="95" t="s">
        <v>397</v>
      </c>
      <c r="H18" s="95"/>
      <c r="I18" s="95"/>
      <c r="J18" s="97" t="s">
        <v>538</v>
      </c>
      <c r="K18" s="97"/>
      <c r="L18" s="29" t="s">
        <v>4</v>
      </c>
      <c r="M18" s="396" t="s">
        <v>826</v>
      </c>
      <c r="N18" s="94"/>
      <c r="O18" s="132" t="s">
        <v>825</v>
      </c>
      <c r="P18" s="127"/>
    </row>
    <row r="19" spans="1:16" x14ac:dyDescent="0.3">
      <c r="A19" s="95" t="s">
        <v>396</v>
      </c>
      <c r="B19" s="95"/>
      <c r="C19" s="95"/>
      <c r="D19" s="95" t="s">
        <v>398</v>
      </c>
      <c r="E19" s="95"/>
      <c r="F19" s="95"/>
      <c r="G19" s="95" t="s">
        <v>395</v>
      </c>
      <c r="H19" s="95"/>
      <c r="I19" s="95"/>
      <c r="J19" s="97" t="s">
        <v>538</v>
      </c>
      <c r="K19" s="97"/>
      <c r="L19" s="29" t="s">
        <v>4</v>
      </c>
      <c r="M19" s="396" t="s">
        <v>826</v>
      </c>
      <c r="N19" s="94"/>
      <c r="O19" s="132" t="s">
        <v>825</v>
      </c>
      <c r="P19" s="127"/>
    </row>
    <row r="20" spans="1:16" x14ac:dyDescent="0.3">
      <c r="A20" s="95" t="s">
        <v>399</v>
      </c>
      <c r="B20" s="95"/>
      <c r="C20" s="95"/>
      <c r="D20" s="95" t="s">
        <v>398</v>
      </c>
      <c r="E20" s="95"/>
      <c r="F20" s="95"/>
      <c r="G20" s="95" t="s">
        <v>397</v>
      </c>
      <c r="H20" s="95"/>
      <c r="I20" s="95"/>
      <c r="J20" s="97" t="s">
        <v>538</v>
      </c>
      <c r="K20" s="97"/>
      <c r="L20" s="29" t="s">
        <v>4</v>
      </c>
      <c r="M20" s="396" t="s">
        <v>826</v>
      </c>
      <c r="N20" s="94"/>
      <c r="O20" s="132" t="s">
        <v>825</v>
      </c>
      <c r="P20" s="127"/>
    </row>
    <row r="21" spans="1:16" x14ac:dyDescent="0.3">
      <c r="A21" s="95" t="s">
        <v>399</v>
      </c>
      <c r="B21" s="95"/>
      <c r="C21" s="95"/>
      <c r="D21" s="95" t="s">
        <v>393</v>
      </c>
      <c r="E21" s="95"/>
      <c r="F21" s="95"/>
      <c r="G21" s="95" t="s">
        <v>395</v>
      </c>
      <c r="H21" s="95"/>
      <c r="I21" s="95"/>
      <c r="J21" s="97" t="s">
        <v>538</v>
      </c>
      <c r="K21" s="97"/>
      <c r="L21" s="29" t="s">
        <v>4</v>
      </c>
      <c r="M21" s="396" t="s">
        <v>826</v>
      </c>
      <c r="N21" s="94"/>
      <c r="O21" s="132" t="s">
        <v>825</v>
      </c>
      <c r="P21" s="127"/>
    </row>
    <row r="22" spans="1:16" x14ac:dyDescent="0.3">
      <c r="A22" s="95" t="s">
        <v>400</v>
      </c>
      <c r="B22" s="95"/>
      <c r="C22" s="95"/>
      <c r="D22" s="95" t="s">
        <v>393</v>
      </c>
      <c r="E22" s="95"/>
      <c r="F22" s="95"/>
      <c r="G22" s="95" t="s">
        <v>394</v>
      </c>
      <c r="H22" s="95"/>
      <c r="I22" s="95"/>
      <c r="J22" s="97" t="s">
        <v>538</v>
      </c>
      <c r="K22" s="97"/>
      <c r="L22" s="29" t="s">
        <v>4</v>
      </c>
      <c r="M22" s="396" t="s">
        <v>826</v>
      </c>
      <c r="N22" s="94"/>
      <c r="O22" s="132" t="s">
        <v>825</v>
      </c>
      <c r="P22" s="127"/>
    </row>
    <row r="23" spans="1:16" x14ac:dyDescent="0.3">
      <c r="A23" s="95" t="s">
        <v>400</v>
      </c>
      <c r="B23" s="95"/>
      <c r="C23" s="95"/>
      <c r="D23" s="95" t="s">
        <v>393</v>
      </c>
      <c r="E23" s="95"/>
      <c r="F23" s="95"/>
      <c r="G23" s="96" t="s">
        <v>663</v>
      </c>
      <c r="H23" s="95"/>
      <c r="I23" s="95"/>
      <c r="J23" s="97" t="s">
        <v>538</v>
      </c>
      <c r="K23" s="97"/>
      <c r="L23" s="29" t="s">
        <v>4</v>
      </c>
      <c r="M23" s="396" t="s">
        <v>826</v>
      </c>
      <c r="N23" s="94"/>
      <c r="O23" s="132" t="s">
        <v>825</v>
      </c>
      <c r="P23" s="127"/>
    </row>
    <row r="24" spans="1:16" x14ac:dyDescent="0.3">
      <c r="A24" s="95" t="s">
        <v>400</v>
      </c>
      <c r="B24" s="95"/>
      <c r="C24" s="95"/>
      <c r="D24" s="95" t="s">
        <v>393</v>
      </c>
      <c r="E24" s="95"/>
      <c r="F24" s="95"/>
      <c r="G24" s="95" t="s">
        <v>395</v>
      </c>
      <c r="H24" s="95"/>
      <c r="I24" s="95"/>
      <c r="J24" s="97" t="s">
        <v>538</v>
      </c>
      <c r="K24" s="97"/>
      <c r="L24" s="29" t="s">
        <v>4</v>
      </c>
      <c r="M24" s="396" t="s">
        <v>826</v>
      </c>
      <c r="N24" s="94"/>
      <c r="O24" s="132" t="s">
        <v>825</v>
      </c>
      <c r="P24" s="127"/>
    </row>
    <row r="25" spans="1:16" x14ac:dyDescent="0.3">
      <c r="A25" s="95" t="s">
        <v>400</v>
      </c>
      <c r="B25" s="95"/>
      <c r="C25" s="95"/>
      <c r="D25" s="95" t="s">
        <v>398</v>
      </c>
      <c r="E25" s="95"/>
      <c r="F25" s="95"/>
      <c r="G25" s="95" t="s">
        <v>394</v>
      </c>
      <c r="H25" s="95"/>
      <c r="I25" s="95"/>
      <c r="J25" s="97" t="s">
        <v>538</v>
      </c>
      <c r="K25" s="97"/>
      <c r="L25" s="29" t="s">
        <v>4</v>
      </c>
      <c r="M25" s="396" t="s">
        <v>826</v>
      </c>
      <c r="N25" s="94"/>
      <c r="O25" s="132" t="s">
        <v>825</v>
      </c>
      <c r="P25" s="127"/>
    </row>
    <row r="26" spans="1:16" x14ac:dyDescent="0.3">
      <c r="A26" s="95" t="s">
        <v>400</v>
      </c>
      <c r="B26" s="95"/>
      <c r="C26" s="95"/>
      <c r="D26" s="95" t="s">
        <v>398</v>
      </c>
      <c r="E26" s="95"/>
      <c r="F26" s="95"/>
      <c r="G26" s="95" t="s">
        <v>397</v>
      </c>
      <c r="H26" s="95"/>
      <c r="I26" s="95"/>
      <c r="J26" s="97" t="s">
        <v>538</v>
      </c>
      <c r="K26" s="97"/>
      <c r="L26" s="29" t="s">
        <v>4</v>
      </c>
      <c r="M26" s="396" t="s">
        <v>826</v>
      </c>
      <c r="N26" s="94"/>
      <c r="O26" s="132" t="s">
        <v>825</v>
      </c>
      <c r="P26" s="127"/>
    </row>
    <row r="27" spans="1:16" x14ac:dyDescent="0.3">
      <c r="A27" s="95" t="s">
        <v>400</v>
      </c>
      <c r="B27" s="95"/>
      <c r="C27" s="95"/>
      <c r="D27" s="95" t="s">
        <v>398</v>
      </c>
      <c r="E27" s="95"/>
      <c r="F27" s="95"/>
      <c r="G27" s="95" t="s">
        <v>395</v>
      </c>
      <c r="H27" s="95"/>
      <c r="I27" s="95"/>
      <c r="J27" s="97" t="s">
        <v>538</v>
      </c>
      <c r="K27" s="97"/>
      <c r="L27" s="29" t="s">
        <v>4</v>
      </c>
      <c r="M27" s="396" t="s">
        <v>826</v>
      </c>
      <c r="N27" s="94"/>
      <c r="O27" s="132" t="s">
        <v>825</v>
      </c>
      <c r="P27" s="127"/>
    </row>
    <row r="28" spans="1:16" x14ac:dyDescent="0.3">
      <c r="A28" s="95">
        <v>1</v>
      </c>
      <c r="B28" s="95"/>
      <c r="C28" s="95"/>
      <c r="D28" s="95" t="s">
        <v>393</v>
      </c>
      <c r="E28" s="95"/>
      <c r="F28" s="95"/>
      <c r="G28" s="95" t="s">
        <v>394</v>
      </c>
      <c r="H28" s="95"/>
      <c r="I28" s="95"/>
      <c r="J28" s="97" t="s">
        <v>538</v>
      </c>
      <c r="K28" s="97"/>
      <c r="L28" s="29" t="s">
        <v>4</v>
      </c>
      <c r="M28" s="396" t="s">
        <v>826</v>
      </c>
      <c r="N28" s="94"/>
      <c r="O28" s="132" t="s">
        <v>825</v>
      </c>
      <c r="P28" s="127"/>
    </row>
    <row r="29" spans="1:16" x14ac:dyDescent="0.3">
      <c r="A29" s="95">
        <v>1</v>
      </c>
      <c r="B29" s="95"/>
      <c r="C29" s="95"/>
      <c r="D29" s="95" t="s">
        <v>393</v>
      </c>
      <c r="E29" s="95"/>
      <c r="F29" s="95"/>
      <c r="G29" s="95" t="s">
        <v>397</v>
      </c>
      <c r="H29" s="95"/>
      <c r="I29" s="95"/>
      <c r="J29" s="97" t="s">
        <v>538</v>
      </c>
      <c r="K29" s="97"/>
      <c r="L29" s="29" t="s">
        <v>4</v>
      </c>
      <c r="M29" s="396" t="s">
        <v>826</v>
      </c>
      <c r="N29" s="94"/>
      <c r="O29" s="132" t="s">
        <v>825</v>
      </c>
      <c r="P29" s="127"/>
    </row>
    <row r="30" spans="1:16" x14ac:dyDescent="0.3">
      <c r="A30" s="95">
        <v>1</v>
      </c>
      <c r="B30" s="95"/>
      <c r="C30" s="95"/>
      <c r="D30" s="95" t="s">
        <v>393</v>
      </c>
      <c r="E30" s="95"/>
      <c r="F30" s="95"/>
      <c r="G30" s="95" t="s">
        <v>395</v>
      </c>
      <c r="H30" s="95"/>
      <c r="I30" s="95"/>
      <c r="J30" s="97" t="s">
        <v>538</v>
      </c>
      <c r="K30" s="97"/>
      <c r="L30" s="29" t="s">
        <v>4</v>
      </c>
      <c r="M30" s="396" t="s">
        <v>826</v>
      </c>
      <c r="N30" s="94"/>
      <c r="O30" s="132" t="s">
        <v>825</v>
      </c>
      <c r="P30" s="127"/>
    </row>
    <row r="31" spans="1:16" x14ac:dyDescent="0.3">
      <c r="A31" s="95">
        <v>1</v>
      </c>
      <c r="B31" s="95"/>
      <c r="C31" s="95"/>
      <c r="D31" s="95" t="s">
        <v>398</v>
      </c>
      <c r="E31" s="95"/>
      <c r="F31" s="95"/>
      <c r="G31" s="95" t="s">
        <v>397</v>
      </c>
      <c r="H31" s="95"/>
      <c r="I31" s="95"/>
      <c r="J31" s="97" t="s">
        <v>538</v>
      </c>
      <c r="K31" s="97"/>
      <c r="L31" s="29" t="s">
        <v>4</v>
      </c>
      <c r="M31" s="396" t="s">
        <v>826</v>
      </c>
      <c r="N31" s="94"/>
      <c r="O31" s="132" t="s">
        <v>825</v>
      </c>
      <c r="P31" s="127"/>
    </row>
    <row r="32" spans="1:16" x14ac:dyDescent="0.3">
      <c r="A32" s="95">
        <v>1</v>
      </c>
      <c r="B32" s="95"/>
      <c r="C32" s="95"/>
      <c r="D32" s="95" t="s">
        <v>398</v>
      </c>
      <c r="E32" s="95"/>
      <c r="F32" s="95"/>
      <c r="G32" s="95" t="s">
        <v>395</v>
      </c>
      <c r="H32" s="95"/>
      <c r="I32" s="95"/>
      <c r="J32" s="97" t="s">
        <v>538</v>
      </c>
      <c r="K32" s="97"/>
      <c r="L32" s="29" t="s">
        <v>4</v>
      </c>
      <c r="M32" s="396" t="s">
        <v>826</v>
      </c>
      <c r="N32" s="94"/>
      <c r="O32" s="132" t="s">
        <v>825</v>
      </c>
      <c r="P32" s="127"/>
    </row>
    <row r="33" spans="1:16" x14ac:dyDescent="0.3">
      <c r="A33" s="95">
        <v>1</v>
      </c>
      <c r="B33" s="95"/>
      <c r="C33" s="95"/>
      <c r="D33" s="95" t="s">
        <v>401</v>
      </c>
      <c r="E33" s="95"/>
      <c r="F33" s="95"/>
      <c r="G33" s="95" t="s">
        <v>397</v>
      </c>
      <c r="H33" s="95"/>
      <c r="I33" s="95"/>
      <c r="J33" s="97" t="s">
        <v>538</v>
      </c>
      <c r="K33" s="97"/>
      <c r="L33" s="29" t="s">
        <v>4</v>
      </c>
      <c r="M33" s="396" t="s">
        <v>826</v>
      </c>
      <c r="N33" s="94"/>
      <c r="O33" s="132" t="s">
        <v>825</v>
      </c>
      <c r="P33" s="127"/>
    </row>
    <row r="34" spans="1:16" x14ac:dyDescent="0.3">
      <c r="A34" s="99" t="s">
        <v>402</v>
      </c>
      <c r="B34" s="99"/>
      <c r="C34" s="99"/>
      <c r="D34" s="95" t="s">
        <v>393</v>
      </c>
      <c r="E34" s="95"/>
      <c r="F34" s="95"/>
      <c r="G34" s="95" t="s">
        <v>394</v>
      </c>
      <c r="H34" s="95"/>
      <c r="I34" s="95"/>
      <c r="J34" s="97" t="s">
        <v>538</v>
      </c>
      <c r="K34" s="97"/>
      <c r="L34" s="29" t="s">
        <v>4</v>
      </c>
      <c r="M34" s="396" t="s">
        <v>826</v>
      </c>
      <c r="N34" s="94"/>
      <c r="O34" s="132" t="s">
        <v>825</v>
      </c>
      <c r="P34" s="127"/>
    </row>
    <row r="35" spans="1:16" x14ac:dyDescent="0.3">
      <c r="A35" s="99" t="s">
        <v>402</v>
      </c>
      <c r="B35" s="99"/>
      <c r="C35" s="99"/>
      <c r="D35" s="95" t="s">
        <v>393</v>
      </c>
      <c r="E35" s="95"/>
      <c r="F35" s="95"/>
      <c r="G35" s="95" t="s">
        <v>395</v>
      </c>
      <c r="H35" s="95"/>
      <c r="I35" s="95"/>
      <c r="J35" s="97" t="s">
        <v>538</v>
      </c>
      <c r="K35" s="97"/>
      <c r="L35" s="29" t="s">
        <v>4</v>
      </c>
      <c r="M35" s="396" t="s">
        <v>826</v>
      </c>
      <c r="N35" s="94"/>
      <c r="O35" s="132" t="s">
        <v>825</v>
      </c>
      <c r="P35" s="127"/>
    </row>
    <row r="36" spans="1:16" x14ac:dyDescent="0.3">
      <c r="A36" s="99" t="s">
        <v>402</v>
      </c>
      <c r="B36" s="99"/>
      <c r="C36" s="99"/>
      <c r="D36" s="95" t="s">
        <v>398</v>
      </c>
      <c r="E36" s="95"/>
      <c r="F36" s="95"/>
      <c r="G36" s="95" t="s">
        <v>395</v>
      </c>
      <c r="H36" s="95"/>
      <c r="I36" s="95"/>
      <c r="J36" s="97" t="s">
        <v>538</v>
      </c>
      <c r="K36" s="97"/>
      <c r="L36" s="29" t="s">
        <v>4</v>
      </c>
      <c r="M36" s="396" t="s">
        <v>826</v>
      </c>
      <c r="N36" s="94"/>
      <c r="O36" s="132" t="s">
        <v>825</v>
      </c>
      <c r="P36" s="127"/>
    </row>
    <row r="37" spans="1:16" x14ac:dyDescent="0.3">
      <c r="A37" s="99" t="s">
        <v>402</v>
      </c>
      <c r="B37" s="99"/>
      <c r="C37" s="99"/>
      <c r="D37" s="95" t="s">
        <v>401</v>
      </c>
      <c r="E37" s="95"/>
      <c r="F37" s="95"/>
      <c r="G37" s="95" t="s">
        <v>397</v>
      </c>
      <c r="H37" s="95"/>
      <c r="I37" s="95"/>
      <c r="J37" s="97" t="s">
        <v>538</v>
      </c>
      <c r="K37" s="97"/>
      <c r="L37" s="29" t="s">
        <v>4</v>
      </c>
      <c r="M37" s="396" t="s">
        <v>826</v>
      </c>
      <c r="N37" s="94"/>
      <c r="O37" s="132" t="s">
        <v>825</v>
      </c>
      <c r="P37" s="127"/>
    </row>
    <row r="38" spans="1:16" x14ac:dyDescent="0.3">
      <c r="A38" s="99" t="s">
        <v>403</v>
      </c>
      <c r="B38" s="99"/>
      <c r="C38" s="99"/>
      <c r="D38" s="95" t="s">
        <v>393</v>
      </c>
      <c r="E38" s="95"/>
      <c r="F38" s="95"/>
      <c r="G38" s="95" t="s">
        <v>394</v>
      </c>
      <c r="H38" s="95"/>
      <c r="I38" s="95"/>
      <c r="J38" s="97" t="s">
        <v>538</v>
      </c>
      <c r="K38" s="97"/>
      <c r="L38" s="29" t="s">
        <v>4</v>
      </c>
      <c r="M38" s="396" t="s">
        <v>826</v>
      </c>
      <c r="N38" s="94"/>
      <c r="O38" s="132" t="s">
        <v>825</v>
      </c>
      <c r="P38" s="127"/>
    </row>
    <row r="39" spans="1:16" x14ac:dyDescent="0.3">
      <c r="A39" s="99" t="s">
        <v>403</v>
      </c>
      <c r="B39" s="99"/>
      <c r="C39" s="99"/>
      <c r="D39" s="95" t="s">
        <v>393</v>
      </c>
      <c r="E39" s="95"/>
      <c r="F39" s="95"/>
      <c r="G39" s="95" t="s">
        <v>397</v>
      </c>
      <c r="H39" s="95"/>
      <c r="I39" s="95"/>
      <c r="J39" s="97" t="s">
        <v>538</v>
      </c>
      <c r="K39" s="97"/>
      <c r="L39" s="29" t="s">
        <v>4</v>
      </c>
      <c r="M39" s="396" t="s">
        <v>826</v>
      </c>
      <c r="N39" s="94"/>
      <c r="O39" s="132" t="s">
        <v>825</v>
      </c>
      <c r="P39" s="127"/>
    </row>
    <row r="40" spans="1:16" x14ac:dyDescent="0.3">
      <c r="A40" s="99" t="s">
        <v>403</v>
      </c>
      <c r="B40" s="99"/>
      <c r="C40" s="99"/>
      <c r="D40" s="95" t="s">
        <v>393</v>
      </c>
      <c r="E40" s="95"/>
      <c r="F40" s="95"/>
      <c r="G40" s="95" t="s">
        <v>395</v>
      </c>
      <c r="H40" s="95"/>
      <c r="I40" s="95"/>
      <c r="J40" s="97" t="s">
        <v>538</v>
      </c>
      <c r="K40" s="97"/>
      <c r="L40" s="29" t="s">
        <v>4</v>
      </c>
      <c r="M40" s="396" t="s">
        <v>826</v>
      </c>
      <c r="N40" s="94"/>
      <c r="O40" s="132" t="s">
        <v>825</v>
      </c>
      <c r="P40" s="127"/>
    </row>
    <row r="41" spans="1:16" x14ac:dyDescent="0.3">
      <c r="A41" s="99" t="s">
        <v>403</v>
      </c>
      <c r="B41" s="99"/>
      <c r="C41" s="99"/>
      <c r="D41" s="95" t="s">
        <v>398</v>
      </c>
      <c r="E41" s="95"/>
      <c r="F41" s="95"/>
      <c r="G41" s="95" t="s">
        <v>394</v>
      </c>
      <c r="H41" s="95"/>
      <c r="I41" s="95"/>
      <c r="J41" s="97" t="s">
        <v>538</v>
      </c>
      <c r="K41" s="97"/>
      <c r="L41" s="29" t="s">
        <v>4</v>
      </c>
      <c r="M41" s="396" t="s">
        <v>826</v>
      </c>
      <c r="N41" s="94"/>
      <c r="O41" s="132" t="s">
        <v>825</v>
      </c>
      <c r="P41" s="127"/>
    </row>
    <row r="42" spans="1:16" x14ac:dyDescent="0.3">
      <c r="A42" s="99" t="s">
        <v>403</v>
      </c>
      <c r="B42" s="99"/>
      <c r="C42" s="99"/>
      <c r="D42" s="95" t="s">
        <v>398</v>
      </c>
      <c r="E42" s="95"/>
      <c r="F42" s="95"/>
      <c r="G42" s="95" t="s">
        <v>397</v>
      </c>
      <c r="H42" s="95"/>
      <c r="I42" s="95"/>
      <c r="J42" s="97" t="s">
        <v>538</v>
      </c>
      <c r="K42" s="97"/>
      <c r="L42" s="29" t="s">
        <v>4</v>
      </c>
      <c r="M42" s="396" t="s">
        <v>826</v>
      </c>
      <c r="N42" s="94"/>
      <c r="O42" s="132" t="s">
        <v>825</v>
      </c>
      <c r="P42" s="127"/>
    </row>
    <row r="43" spans="1:16" x14ac:dyDescent="0.3">
      <c r="A43" s="99" t="s">
        <v>403</v>
      </c>
      <c r="B43" s="99"/>
      <c r="C43" s="99"/>
      <c r="D43" s="95" t="s">
        <v>398</v>
      </c>
      <c r="E43" s="95"/>
      <c r="F43" s="95"/>
      <c r="G43" s="95" t="s">
        <v>395</v>
      </c>
      <c r="H43" s="95"/>
      <c r="I43" s="95"/>
      <c r="J43" s="97" t="s">
        <v>538</v>
      </c>
      <c r="K43" s="97"/>
      <c r="L43" s="29" t="s">
        <v>4</v>
      </c>
      <c r="M43" s="396" t="s">
        <v>826</v>
      </c>
      <c r="N43" s="94"/>
      <c r="O43" s="132" t="s">
        <v>825</v>
      </c>
      <c r="P43" s="127"/>
    </row>
    <row r="44" spans="1:16" x14ac:dyDescent="0.3">
      <c r="A44" s="99" t="s">
        <v>403</v>
      </c>
      <c r="B44" s="99"/>
      <c r="C44" s="99"/>
      <c r="D44" s="95" t="s">
        <v>401</v>
      </c>
      <c r="E44" s="95"/>
      <c r="F44" s="95"/>
      <c r="G44" s="95" t="s">
        <v>394</v>
      </c>
      <c r="H44" s="95"/>
      <c r="I44" s="95"/>
      <c r="J44" s="97" t="s">
        <v>538</v>
      </c>
      <c r="K44" s="97"/>
      <c r="L44" s="29" t="s">
        <v>4</v>
      </c>
      <c r="M44" s="396" t="s">
        <v>826</v>
      </c>
      <c r="N44" s="94"/>
      <c r="O44" s="132" t="s">
        <v>825</v>
      </c>
      <c r="P44" s="127"/>
    </row>
    <row r="45" spans="1:16" x14ac:dyDescent="0.3">
      <c r="A45" s="99" t="s">
        <v>403</v>
      </c>
      <c r="B45" s="99"/>
      <c r="C45" s="99"/>
      <c r="D45" s="95" t="s">
        <v>401</v>
      </c>
      <c r="E45" s="95"/>
      <c r="F45" s="95"/>
      <c r="G45" s="95" t="s">
        <v>397</v>
      </c>
      <c r="H45" s="95"/>
      <c r="I45" s="95"/>
      <c r="J45" s="97" t="s">
        <v>538</v>
      </c>
      <c r="K45" s="97"/>
      <c r="L45" s="29" t="s">
        <v>4</v>
      </c>
      <c r="M45" s="396" t="s">
        <v>826</v>
      </c>
      <c r="N45" s="94"/>
      <c r="O45" s="132" t="s">
        <v>825</v>
      </c>
      <c r="P45" s="127"/>
    </row>
    <row r="46" spans="1:16" x14ac:dyDescent="0.3">
      <c r="A46" s="95">
        <v>2</v>
      </c>
      <c r="B46" s="95"/>
      <c r="C46" s="95"/>
      <c r="D46" s="95" t="s">
        <v>393</v>
      </c>
      <c r="E46" s="95"/>
      <c r="F46" s="95"/>
      <c r="G46" s="95" t="s">
        <v>394</v>
      </c>
      <c r="H46" s="95"/>
      <c r="I46" s="95"/>
      <c r="J46" s="97" t="s">
        <v>538</v>
      </c>
      <c r="K46" s="97"/>
      <c r="L46" s="29" t="s">
        <v>4</v>
      </c>
      <c r="M46" s="396" t="s">
        <v>826</v>
      </c>
      <c r="N46" s="94"/>
      <c r="O46" s="132" t="s">
        <v>825</v>
      </c>
      <c r="P46" s="127"/>
    </row>
    <row r="47" spans="1:16" x14ac:dyDescent="0.3">
      <c r="A47" s="95">
        <v>2</v>
      </c>
      <c r="B47" s="95"/>
      <c r="C47" s="95"/>
      <c r="D47" s="95" t="s">
        <v>393</v>
      </c>
      <c r="E47" s="95"/>
      <c r="F47" s="95"/>
      <c r="G47" s="95" t="s">
        <v>651</v>
      </c>
      <c r="H47" s="95"/>
      <c r="I47" s="95"/>
      <c r="J47" s="97" t="s">
        <v>538</v>
      </c>
      <c r="K47" s="97"/>
      <c r="L47" s="29" t="s">
        <v>4</v>
      </c>
      <c r="M47" s="396" t="s">
        <v>826</v>
      </c>
      <c r="N47" s="94"/>
      <c r="O47" s="132" t="s">
        <v>825</v>
      </c>
      <c r="P47" s="127"/>
    </row>
    <row r="48" spans="1:16" x14ac:dyDescent="0.3">
      <c r="A48" s="95">
        <v>2</v>
      </c>
      <c r="B48" s="95"/>
      <c r="C48" s="95"/>
      <c r="D48" s="95" t="s">
        <v>398</v>
      </c>
      <c r="E48" s="95"/>
      <c r="F48" s="95"/>
      <c r="G48" s="95" t="s">
        <v>394</v>
      </c>
      <c r="H48" s="95"/>
      <c r="I48" s="95"/>
      <c r="J48" s="97" t="s">
        <v>538</v>
      </c>
      <c r="K48" s="97"/>
      <c r="L48" s="29" t="s">
        <v>4</v>
      </c>
      <c r="M48" s="396" t="s">
        <v>826</v>
      </c>
      <c r="N48" s="94"/>
      <c r="O48" s="132" t="s">
        <v>825</v>
      </c>
      <c r="P48" s="127"/>
    </row>
    <row r="49" spans="1:16" x14ac:dyDescent="0.3">
      <c r="A49" s="95">
        <v>2</v>
      </c>
      <c r="B49" s="95"/>
      <c r="C49" s="95"/>
      <c r="D49" s="95" t="s">
        <v>398</v>
      </c>
      <c r="E49" s="95"/>
      <c r="F49" s="95"/>
      <c r="G49" s="95" t="s">
        <v>397</v>
      </c>
      <c r="H49" s="95"/>
      <c r="I49" s="95"/>
      <c r="J49" s="97" t="s">
        <v>538</v>
      </c>
      <c r="K49" s="97"/>
      <c r="L49" s="29" t="s">
        <v>4</v>
      </c>
      <c r="M49" s="396" t="s">
        <v>826</v>
      </c>
      <c r="N49" s="94"/>
      <c r="O49" s="132" t="s">
        <v>825</v>
      </c>
      <c r="P49" s="127"/>
    </row>
    <row r="50" spans="1:16" x14ac:dyDescent="0.3">
      <c r="A50" s="95">
        <v>2</v>
      </c>
      <c r="B50" s="95"/>
      <c r="C50" s="95"/>
      <c r="D50" s="95" t="s">
        <v>398</v>
      </c>
      <c r="E50" s="95"/>
      <c r="F50" s="95"/>
      <c r="G50" s="95" t="s">
        <v>395</v>
      </c>
      <c r="H50" s="95"/>
      <c r="I50" s="95"/>
      <c r="J50" s="97" t="s">
        <v>538</v>
      </c>
      <c r="K50" s="97"/>
      <c r="L50" s="29" t="s">
        <v>4</v>
      </c>
      <c r="M50" s="396" t="s">
        <v>826</v>
      </c>
      <c r="N50" s="94"/>
      <c r="O50" s="132" t="s">
        <v>825</v>
      </c>
      <c r="P50" s="127"/>
    </row>
    <row r="51" spans="1:16" x14ac:dyDescent="0.3">
      <c r="A51" s="95">
        <v>2</v>
      </c>
      <c r="B51" s="95"/>
      <c r="C51" s="95"/>
      <c r="D51" s="95" t="s">
        <v>401</v>
      </c>
      <c r="E51" s="95"/>
      <c r="F51" s="95"/>
      <c r="G51" s="95" t="s">
        <v>394</v>
      </c>
      <c r="H51" s="95"/>
      <c r="I51" s="95"/>
      <c r="J51" s="97" t="s">
        <v>538</v>
      </c>
      <c r="K51" s="97"/>
      <c r="L51" s="29" t="s">
        <v>4</v>
      </c>
      <c r="M51" s="396" t="s">
        <v>826</v>
      </c>
      <c r="N51" s="94"/>
      <c r="O51" s="132" t="s">
        <v>825</v>
      </c>
      <c r="P51" s="127"/>
    </row>
    <row r="52" spans="1:16" x14ac:dyDescent="0.3">
      <c r="A52" s="123">
        <v>3</v>
      </c>
      <c r="B52" s="124"/>
      <c r="C52" s="125"/>
      <c r="D52" s="123" t="s">
        <v>393</v>
      </c>
      <c r="E52" s="124"/>
      <c r="F52" s="125"/>
      <c r="G52" s="123" t="s">
        <v>394</v>
      </c>
      <c r="H52" s="124"/>
      <c r="I52" s="125"/>
      <c r="J52" s="126" t="s">
        <v>538</v>
      </c>
      <c r="K52" s="127"/>
      <c r="L52" s="29" t="s">
        <v>4</v>
      </c>
      <c r="M52" s="396" t="s">
        <v>826</v>
      </c>
      <c r="N52" s="94"/>
      <c r="O52" s="132" t="s">
        <v>825</v>
      </c>
      <c r="P52" s="127"/>
    </row>
    <row r="53" spans="1:16" x14ac:dyDescent="0.3">
      <c r="A53" s="95">
        <v>3</v>
      </c>
      <c r="B53" s="95"/>
      <c r="C53" s="95"/>
      <c r="D53" s="95" t="s">
        <v>398</v>
      </c>
      <c r="E53" s="95"/>
      <c r="F53" s="95"/>
      <c r="G53" s="95" t="s">
        <v>394</v>
      </c>
      <c r="H53" s="95"/>
      <c r="I53" s="95"/>
      <c r="J53" s="97" t="s">
        <v>538</v>
      </c>
      <c r="K53" s="97"/>
      <c r="L53" s="29" t="s">
        <v>4</v>
      </c>
      <c r="M53" s="396" t="s">
        <v>826</v>
      </c>
      <c r="N53" s="94"/>
      <c r="O53" s="132" t="s">
        <v>825</v>
      </c>
      <c r="P53" s="127"/>
    </row>
    <row r="54" spans="1:16" x14ac:dyDescent="0.3">
      <c r="A54" s="95">
        <v>3</v>
      </c>
      <c r="B54" s="95"/>
      <c r="C54" s="95"/>
      <c r="D54" s="95" t="s">
        <v>398</v>
      </c>
      <c r="E54" s="95"/>
      <c r="F54" s="95"/>
      <c r="G54" s="95" t="s">
        <v>395</v>
      </c>
      <c r="H54" s="95"/>
      <c r="I54" s="95"/>
      <c r="J54" s="97" t="s">
        <v>538</v>
      </c>
      <c r="K54" s="97"/>
      <c r="L54" s="29" t="s">
        <v>4</v>
      </c>
      <c r="M54" s="396" t="s">
        <v>826</v>
      </c>
      <c r="N54" s="94"/>
      <c r="O54" s="132" t="s">
        <v>825</v>
      </c>
      <c r="P54" s="127"/>
    </row>
    <row r="55" spans="1:16" x14ac:dyDescent="0.3">
      <c r="A55" s="95">
        <v>3</v>
      </c>
      <c r="B55" s="95"/>
      <c r="C55" s="95"/>
      <c r="D55" s="95" t="s">
        <v>401</v>
      </c>
      <c r="E55" s="95"/>
      <c r="F55" s="95"/>
      <c r="G55" s="95" t="s">
        <v>394</v>
      </c>
      <c r="H55" s="95"/>
      <c r="I55" s="95"/>
      <c r="J55" s="97" t="s">
        <v>538</v>
      </c>
      <c r="K55" s="97"/>
      <c r="L55" s="29" t="s">
        <v>4</v>
      </c>
      <c r="M55" s="396" t="s">
        <v>826</v>
      </c>
      <c r="N55" s="94"/>
      <c r="O55" s="132" t="s">
        <v>825</v>
      </c>
      <c r="P55" s="127"/>
    </row>
    <row r="56" spans="1:16" x14ac:dyDescent="0.3">
      <c r="A56" s="95">
        <v>4</v>
      </c>
      <c r="B56" s="95"/>
      <c r="C56" s="95"/>
      <c r="D56" s="95" t="s">
        <v>401</v>
      </c>
      <c r="E56" s="95"/>
      <c r="F56" s="95"/>
      <c r="G56" s="95" t="s">
        <v>404</v>
      </c>
      <c r="H56" s="95"/>
      <c r="I56" s="95"/>
      <c r="J56" s="97" t="s">
        <v>538</v>
      </c>
      <c r="K56" s="97"/>
      <c r="L56" s="29" t="s">
        <v>4</v>
      </c>
      <c r="M56" s="396" t="s">
        <v>826</v>
      </c>
      <c r="N56" s="94"/>
      <c r="O56" s="132" t="s">
        <v>825</v>
      </c>
      <c r="P56" s="127"/>
    </row>
    <row r="57" spans="1:16" x14ac:dyDescent="0.3">
      <c r="A57" s="95">
        <v>5</v>
      </c>
      <c r="B57" s="95"/>
      <c r="C57" s="95"/>
      <c r="D57" s="95" t="s">
        <v>393</v>
      </c>
      <c r="E57" s="95"/>
      <c r="F57" s="95"/>
      <c r="G57" s="95" t="s">
        <v>404</v>
      </c>
      <c r="H57" s="95"/>
      <c r="I57" s="95"/>
      <c r="J57" s="97" t="s">
        <v>538</v>
      </c>
      <c r="K57" s="97"/>
      <c r="L57" s="29" t="s">
        <v>4</v>
      </c>
      <c r="M57" s="396" t="s">
        <v>826</v>
      </c>
      <c r="N57" s="94"/>
      <c r="O57" s="132" t="s">
        <v>825</v>
      </c>
      <c r="P57" s="127"/>
    </row>
    <row r="58" spans="1:16" x14ac:dyDescent="0.3">
      <c r="A58" s="95">
        <v>5</v>
      </c>
      <c r="B58" s="95"/>
      <c r="C58" s="95"/>
      <c r="D58" s="95" t="s">
        <v>398</v>
      </c>
      <c r="E58" s="95"/>
      <c r="F58" s="95"/>
      <c r="G58" s="95" t="s">
        <v>404</v>
      </c>
      <c r="H58" s="95"/>
      <c r="I58" s="95"/>
      <c r="J58" s="97" t="s">
        <v>538</v>
      </c>
      <c r="K58" s="97"/>
      <c r="L58" s="29" t="s">
        <v>4</v>
      </c>
      <c r="M58" s="396" t="s">
        <v>826</v>
      </c>
      <c r="N58" s="94"/>
      <c r="O58" s="132" t="s">
        <v>825</v>
      </c>
      <c r="P58" s="127"/>
    </row>
    <row r="59" spans="1:16" x14ac:dyDescent="0.3">
      <c r="A59" s="95">
        <v>5</v>
      </c>
      <c r="B59" s="95"/>
      <c r="C59" s="95"/>
      <c r="D59" s="95" t="s">
        <v>401</v>
      </c>
      <c r="E59" s="95"/>
      <c r="F59" s="95"/>
      <c r="G59" s="95" t="s">
        <v>404</v>
      </c>
      <c r="H59" s="95"/>
      <c r="I59" s="95"/>
      <c r="J59" s="97" t="s">
        <v>538</v>
      </c>
      <c r="K59" s="97"/>
      <c r="L59" s="29" t="s">
        <v>4</v>
      </c>
      <c r="M59" s="396" t="s">
        <v>826</v>
      </c>
      <c r="N59" s="94"/>
      <c r="O59" s="132" t="s">
        <v>825</v>
      </c>
      <c r="P59" s="127"/>
    </row>
    <row r="60" spans="1:16" x14ac:dyDescent="0.3">
      <c r="A60" s="95">
        <v>6</v>
      </c>
      <c r="B60" s="95"/>
      <c r="C60" s="95"/>
      <c r="D60" s="95" t="s">
        <v>393</v>
      </c>
      <c r="E60" s="95"/>
      <c r="F60" s="95"/>
      <c r="G60" s="95" t="s">
        <v>404</v>
      </c>
      <c r="H60" s="95"/>
      <c r="I60" s="95"/>
      <c r="J60" s="97" t="s">
        <v>538</v>
      </c>
      <c r="K60" s="97"/>
      <c r="L60" s="29" t="s">
        <v>4</v>
      </c>
      <c r="M60" s="396" t="s">
        <v>826</v>
      </c>
      <c r="N60" s="94"/>
      <c r="O60" s="132" t="s">
        <v>825</v>
      </c>
      <c r="P60" s="127"/>
    </row>
    <row r="61" spans="1:16" x14ac:dyDescent="0.3">
      <c r="A61" s="95">
        <v>6</v>
      </c>
      <c r="B61" s="95"/>
      <c r="C61" s="95"/>
      <c r="D61" s="95" t="s">
        <v>398</v>
      </c>
      <c r="E61" s="95"/>
      <c r="F61" s="95"/>
      <c r="G61" s="95" t="s">
        <v>404</v>
      </c>
      <c r="H61" s="95"/>
      <c r="I61" s="95"/>
      <c r="J61" s="97" t="s">
        <v>538</v>
      </c>
      <c r="K61" s="97"/>
      <c r="L61" s="29" t="s">
        <v>4</v>
      </c>
      <c r="M61" s="396" t="s">
        <v>826</v>
      </c>
      <c r="N61" s="94"/>
      <c r="O61" s="132" t="s">
        <v>825</v>
      </c>
      <c r="P61" s="127"/>
    </row>
    <row r="62" spans="1:16" x14ac:dyDescent="0.3">
      <c r="A62" s="95">
        <v>6</v>
      </c>
      <c r="B62" s="95"/>
      <c r="C62" s="95"/>
      <c r="D62" s="95" t="s">
        <v>406</v>
      </c>
      <c r="E62" s="95"/>
      <c r="F62" s="95"/>
      <c r="G62" s="95" t="s">
        <v>404</v>
      </c>
      <c r="H62" s="95"/>
      <c r="I62" s="95"/>
      <c r="J62" s="97" t="s">
        <v>538</v>
      </c>
      <c r="K62" s="97"/>
      <c r="L62" s="29" t="s">
        <v>4</v>
      </c>
      <c r="M62" s="396" t="s">
        <v>826</v>
      </c>
      <c r="N62" s="94"/>
      <c r="O62" s="132" t="s">
        <v>825</v>
      </c>
      <c r="P62" s="127"/>
    </row>
    <row r="63" spans="1:16" x14ac:dyDescent="0.3">
      <c r="A63" s="95">
        <v>6</v>
      </c>
      <c r="B63" s="95"/>
      <c r="C63" s="95"/>
      <c r="D63" s="95" t="s">
        <v>401</v>
      </c>
      <c r="E63" s="95"/>
      <c r="F63" s="95"/>
      <c r="G63" s="95" t="s">
        <v>404</v>
      </c>
      <c r="H63" s="95"/>
      <c r="I63" s="95"/>
      <c r="J63" s="97" t="s">
        <v>538</v>
      </c>
      <c r="K63" s="97"/>
      <c r="L63" s="29" t="s">
        <v>4</v>
      </c>
      <c r="M63" s="396" t="s">
        <v>826</v>
      </c>
      <c r="N63" s="94"/>
      <c r="O63" s="132" t="s">
        <v>825</v>
      </c>
      <c r="P63" s="127"/>
    </row>
    <row r="64" spans="1:16" ht="14" customHeight="1" x14ac:dyDescent="0.3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30"/>
      <c r="M64" s="30"/>
      <c r="N64" s="30"/>
      <c r="O64" s="86"/>
      <c r="P64" s="86"/>
    </row>
    <row r="65" spans="1:16" x14ac:dyDescent="0.3">
      <c r="A65" s="123">
        <v>10</v>
      </c>
      <c r="B65" s="124"/>
      <c r="C65" s="125"/>
      <c r="D65" s="95" t="s">
        <v>645</v>
      </c>
      <c r="E65" s="95"/>
      <c r="F65" s="95"/>
      <c r="G65" s="95" t="s">
        <v>404</v>
      </c>
      <c r="H65" s="95"/>
      <c r="I65" s="95"/>
      <c r="J65" s="100" t="s">
        <v>646</v>
      </c>
      <c r="K65" s="100"/>
      <c r="L65" s="29" t="s">
        <v>4</v>
      </c>
      <c r="M65" s="396" t="s">
        <v>826</v>
      </c>
      <c r="N65" s="94"/>
      <c r="O65" s="132" t="s">
        <v>825</v>
      </c>
      <c r="P65" s="127"/>
    </row>
    <row r="66" spans="1:16" x14ac:dyDescent="0.3">
      <c r="A66" s="123">
        <v>20</v>
      </c>
      <c r="B66" s="124"/>
      <c r="C66" s="125"/>
      <c r="D66" s="95" t="s">
        <v>647</v>
      </c>
      <c r="E66" s="95"/>
      <c r="F66" s="95"/>
      <c r="G66" s="95" t="s">
        <v>404</v>
      </c>
      <c r="H66" s="95"/>
      <c r="I66" s="95"/>
      <c r="J66" s="100" t="s">
        <v>646</v>
      </c>
      <c r="K66" s="100"/>
      <c r="L66" s="29" t="s">
        <v>4</v>
      </c>
      <c r="M66" s="396" t="s">
        <v>826</v>
      </c>
      <c r="N66" s="94"/>
      <c r="O66" s="132" t="s">
        <v>825</v>
      </c>
      <c r="P66" s="127"/>
    </row>
    <row r="67" spans="1:16" x14ac:dyDescent="0.3">
      <c r="A67" s="123">
        <v>30</v>
      </c>
      <c r="B67" s="124"/>
      <c r="C67" s="125"/>
      <c r="D67" s="95" t="s">
        <v>648</v>
      </c>
      <c r="E67" s="95"/>
      <c r="F67" s="95"/>
      <c r="G67" s="95" t="s">
        <v>404</v>
      </c>
      <c r="H67" s="95"/>
      <c r="I67" s="95"/>
      <c r="J67" s="100" t="s">
        <v>646</v>
      </c>
      <c r="K67" s="100"/>
      <c r="L67" s="29" t="s">
        <v>4</v>
      </c>
      <c r="M67" s="396" t="s">
        <v>826</v>
      </c>
      <c r="N67" s="94"/>
      <c r="O67" s="132" t="s">
        <v>825</v>
      </c>
      <c r="P67" s="127"/>
    </row>
    <row r="68" spans="1:16" x14ac:dyDescent="0.3">
      <c r="A68" s="123">
        <v>40</v>
      </c>
      <c r="B68" s="124"/>
      <c r="C68" s="125"/>
      <c r="D68" s="95" t="s">
        <v>393</v>
      </c>
      <c r="E68" s="95"/>
      <c r="F68" s="95"/>
      <c r="G68" s="95" t="s">
        <v>404</v>
      </c>
      <c r="H68" s="95"/>
      <c r="I68" s="95"/>
      <c r="J68" s="100" t="s">
        <v>646</v>
      </c>
      <c r="K68" s="100"/>
      <c r="L68" s="29" t="s">
        <v>4</v>
      </c>
      <c r="M68" s="396" t="s">
        <v>826</v>
      </c>
      <c r="N68" s="94"/>
      <c r="O68" s="132" t="s">
        <v>825</v>
      </c>
      <c r="P68" s="127"/>
    </row>
    <row r="69" spans="1:16" x14ac:dyDescent="0.3">
      <c r="A69" s="123">
        <v>40</v>
      </c>
      <c r="B69" s="124"/>
      <c r="C69" s="125"/>
      <c r="D69" s="95" t="s">
        <v>647</v>
      </c>
      <c r="E69" s="95"/>
      <c r="F69" s="95"/>
      <c r="G69" s="95" t="s">
        <v>404</v>
      </c>
      <c r="H69" s="95"/>
      <c r="I69" s="95"/>
      <c r="J69" s="100" t="s">
        <v>646</v>
      </c>
      <c r="K69" s="100"/>
      <c r="L69" s="29" t="s">
        <v>4</v>
      </c>
      <c r="M69" s="396" t="s">
        <v>826</v>
      </c>
      <c r="N69" s="94"/>
      <c r="O69" s="132" t="s">
        <v>825</v>
      </c>
      <c r="P69" s="127"/>
    </row>
    <row r="70" spans="1:16" x14ac:dyDescent="0.3">
      <c r="A70" s="123">
        <v>40</v>
      </c>
      <c r="B70" s="124"/>
      <c r="C70" s="125"/>
      <c r="D70" s="95" t="s">
        <v>648</v>
      </c>
      <c r="E70" s="95"/>
      <c r="F70" s="95"/>
      <c r="G70" s="95" t="s">
        <v>404</v>
      </c>
      <c r="H70" s="95"/>
      <c r="I70" s="95"/>
      <c r="J70" s="100" t="s">
        <v>646</v>
      </c>
      <c r="K70" s="100"/>
      <c r="L70" s="29" t="s">
        <v>4</v>
      </c>
      <c r="M70" s="396" t="s">
        <v>826</v>
      </c>
      <c r="N70" s="94"/>
      <c r="O70" s="132" t="s">
        <v>825</v>
      </c>
      <c r="P70" s="127"/>
    </row>
    <row r="71" spans="1:16" x14ac:dyDescent="0.3">
      <c r="A71" s="123">
        <v>50</v>
      </c>
      <c r="B71" s="124"/>
      <c r="C71" s="125"/>
      <c r="D71" s="95" t="s">
        <v>647</v>
      </c>
      <c r="E71" s="95"/>
      <c r="F71" s="95"/>
      <c r="G71" s="95" t="s">
        <v>404</v>
      </c>
      <c r="H71" s="95"/>
      <c r="I71" s="95"/>
      <c r="J71" s="100" t="s">
        <v>646</v>
      </c>
      <c r="K71" s="100"/>
      <c r="L71" s="29" t="s">
        <v>4</v>
      </c>
      <c r="M71" s="396" t="s">
        <v>826</v>
      </c>
      <c r="N71" s="94"/>
      <c r="O71" s="132" t="s">
        <v>825</v>
      </c>
      <c r="P71" s="127"/>
    </row>
    <row r="72" spans="1:16" ht="14" customHeight="1" x14ac:dyDescent="0.3">
      <c r="A72" s="128"/>
      <c r="B72" s="128"/>
      <c r="C72" s="128"/>
      <c r="D72" s="128"/>
      <c r="E72" s="128"/>
      <c r="F72" s="128"/>
      <c r="G72" s="128"/>
      <c r="H72" s="128"/>
      <c r="I72" s="128"/>
      <c r="J72" s="128"/>
      <c r="K72" s="128"/>
      <c r="L72" s="30"/>
      <c r="M72" s="30"/>
      <c r="N72" s="30"/>
      <c r="O72" s="86"/>
      <c r="P72" s="86"/>
    </row>
    <row r="73" spans="1:16" x14ac:dyDescent="0.3">
      <c r="A73" s="95" t="s">
        <v>392</v>
      </c>
      <c r="B73" s="95"/>
      <c r="C73" s="95"/>
      <c r="D73" s="95" t="s">
        <v>393</v>
      </c>
      <c r="E73" s="95"/>
      <c r="F73" s="95"/>
      <c r="G73" s="95" t="s">
        <v>651</v>
      </c>
      <c r="H73" s="95"/>
      <c r="I73" s="95"/>
      <c r="J73" s="94" t="s">
        <v>539</v>
      </c>
      <c r="K73" s="94"/>
      <c r="L73" s="83" t="s">
        <v>4</v>
      </c>
      <c r="M73" s="396" t="s">
        <v>826</v>
      </c>
      <c r="N73" s="94"/>
      <c r="O73" s="132" t="s">
        <v>825</v>
      </c>
      <c r="P73" s="127"/>
    </row>
    <row r="74" spans="1:16" x14ac:dyDescent="0.3">
      <c r="A74" s="95" t="s">
        <v>392</v>
      </c>
      <c r="B74" s="95"/>
      <c r="C74" s="95"/>
      <c r="D74" s="95" t="s">
        <v>393</v>
      </c>
      <c r="E74" s="95"/>
      <c r="F74" s="95"/>
      <c r="G74" s="95" t="s">
        <v>395</v>
      </c>
      <c r="H74" s="95"/>
      <c r="I74" s="95"/>
      <c r="J74" s="94" t="s">
        <v>539</v>
      </c>
      <c r="K74" s="94"/>
      <c r="L74" s="83" t="s">
        <v>4</v>
      </c>
      <c r="M74" s="396" t="s">
        <v>826</v>
      </c>
      <c r="N74" s="94"/>
      <c r="O74" s="132" t="s">
        <v>825</v>
      </c>
      <c r="P74" s="127"/>
    </row>
    <row r="75" spans="1:16" x14ac:dyDescent="0.3">
      <c r="A75" s="95" t="s">
        <v>396</v>
      </c>
      <c r="B75" s="95"/>
      <c r="C75" s="95"/>
      <c r="D75" s="95" t="s">
        <v>393</v>
      </c>
      <c r="E75" s="95"/>
      <c r="F75" s="95"/>
      <c r="G75" s="95" t="s">
        <v>395</v>
      </c>
      <c r="H75" s="95"/>
      <c r="I75" s="95"/>
      <c r="J75" s="94" t="s">
        <v>539</v>
      </c>
      <c r="K75" s="94"/>
      <c r="L75" s="29" t="s">
        <v>4</v>
      </c>
      <c r="M75" s="396" t="s">
        <v>826</v>
      </c>
      <c r="N75" s="94"/>
      <c r="O75" s="132" t="s">
        <v>825</v>
      </c>
      <c r="P75" s="127"/>
    </row>
    <row r="76" spans="1:16" x14ac:dyDescent="0.3">
      <c r="A76" s="95" t="s">
        <v>396</v>
      </c>
      <c r="B76" s="95"/>
      <c r="C76" s="95"/>
      <c r="D76" s="95" t="s">
        <v>398</v>
      </c>
      <c r="E76" s="95"/>
      <c r="F76" s="95"/>
      <c r="G76" s="95" t="s">
        <v>394</v>
      </c>
      <c r="H76" s="95"/>
      <c r="I76" s="95"/>
      <c r="J76" s="94" t="s">
        <v>539</v>
      </c>
      <c r="K76" s="94"/>
      <c r="L76" s="29" t="s">
        <v>4</v>
      </c>
      <c r="M76" s="396" t="s">
        <v>826</v>
      </c>
      <c r="N76" s="94"/>
      <c r="O76" s="132" t="s">
        <v>825</v>
      </c>
      <c r="P76" s="127"/>
    </row>
    <row r="77" spans="1:16" x14ac:dyDescent="0.3">
      <c r="A77" s="95" t="s">
        <v>396</v>
      </c>
      <c r="B77" s="95"/>
      <c r="C77" s="95"/>
      <c r="D77" s="95" t="s">
        <v>398</v>
      </c>
      <c r="E77" s="95"/>
      <c r="F77" s="95"/>
      <c r="G77" s="95" t="s">
        <v>395</v>
      </c>
      <c r="H77" s="95"/>
      <c r="I77" s="95"/>
      <c r="J77" s="94" t="s">
        <v>539</v>
      </c>
      <c r="K77" s="94"/>
      <c r="L77" s="29" t="s">
        <v>4</v>
      </c>
      <c r="M77" s="396" t="s">
        <v>826</v>
      </c>
      <c r="N77" s="94"/>
      <c r="O77" s="132" t="s">
        <v>825</v>
      </c>
      <c r="P77" s="127"/>
    </row>
    <row r="78" spans="1:16" x14ac:dyDescent="0.3">
      <c r="A78" s="95" t="s">
        <v>399</v>
      </c>
      <c r="B78" s="95"/>
      <c r="C78" s="95"/>
      <c r="D78" s="95" t="s">
        <v>393</v>
      </c>
      <c r="E78" s="95"/>
      <c r="F78" s="95"/>
      <c r="G78" s="95" t="s">
        <v>641</v>
      </c>
      <c r="H78" s="95"/>
      <c r="I78" s="95"/>
      <c r="J78" s="94" t="s">
        <v>539</v>
      </c>
      <c r="K78" s="94"/>
      <c r="L78" s="29" t="s">
        <v>4</v>
      </c>
      <c r="M78" s="396" t="s">
        <v>826</v>
      </c>
      <c r="N78" s="94"/>
      <c r="O78" s="132" t="s">
        <v>825</v>
      </c>
      <c r="P78" s="127"/>
    </row>
    <row r="79" spans="1:16" x14ac:dyDescent="0.3">
      <c r="A79" s="95" t="s">
        <v>664</v>
      </c>
      <c r="B79" s="95"/>
      <c r="C79" s="95"/>
      <c r="D79" s="95" t="s">
        <v>398</v>
      </c>
      <c r="E79" s="95"/>
      <c r="F79" s="95"/>
      <c r="G79" s="95" t="s">
        <v>395</v>
      </c>
      <c r="H79" s="95"/>
      <c r="I79" s="95"/>
      <c r="J79" s="94" t="s">
        <v>539</v>
      </c>
      <c r="K79" s="94"/>
      <c r="L79" s="29" t="s">
        <v>4</v>
      </c>
      <c r="M79" s="396" t="s">
        <v>826</v>
      </c>
      <c r="N79" s="94"/>
      <c r="O79" s="132" t="s">
        <v>825</v>
      </c>
      <c r="P79" s="127"/>
    </row>
    <row r="80" spans="1:16" x14ac:dyDescent="0.3">
      <c r="A80" s="95" t="s">
        <v>400</v>
      </c>
      <c r="B80" s="95"/>
      <c r="C80" s="95"/>
      <c r="D80" s="95" t="s">
        <v>393</v>
      </c>
      <c r="E80" s="95"/>
      <c r="F80" s="95"/>
      <c r="G80" s="95" t="s">
        <v>394</v>
      </c>
      <c r="H80" s="95"/>
      <c r="I80" s="95"/>
      <c r="J80" s="94" t="s">
        <v>539</v>
      </c>
      <c r="K80" s="94"/>
      <c r="L80" s="29" t="s">
        <v>4</v>
      </c>
      <c r="M80" s="396" t="s">
        <v>826</v>
      </c>
      <c r="N80" s="94"/>
      <c r="O80" s="132" t="s">
        <v>825</v>
      </c>
      <c r="P80" s="127"/>
    </row>
    <row r="81" spans="1:16" x14ac:dyDescent="0.3">
      <c r="A81" s="95" t="s">
        <v>400</v>
      </c>
      <c r="B81" s="95"/>
      <c r="C81" s="95"/>
      <c r="D81" s="95" t="s">
        <v>393</v>
      </c>
      <c r="E81" s="95"/>
      <c r="F81" s="95"/>
      <c r="G81" s="95" t="s">
        <v>663</v>
      </c>
      <c r="H81" s="95"/>
      <c r="I81" s="95"/>
      <c r="J81" s="94" t="s">
        <v>539</v>
      </c>
      <c r="K81" s="94"/>
      <c r="L81" s="29" t="s">
        <v>4</v>
      </c>
      <c r="M81" s="396" t="s">
        <v>826</v>
      </c>
      <c r="N81" s="94"/>
      <c r="O81" s="132" t="s">
        <v>825</v>
      </c>
      <c r="P81" s="127"/>
    </row>
    <row r="82" spans="1:16" x14ac:dyDescent="0.3">
      <c r="A82" s="95" t="s">
        <v>400</v>
      </c>
      <c r="B82" s="95"/>
      <c r="C82" s="95"/>
      <c r="D82" s="95" t="s">
        <v>398</v>
      </c>
      <c r="E82" s="95"/>
      <c r="F82" s="95"/>
      <c r="G82" s="95" t="s">
        <v>394</v>
      </c>
      <c r="H82" s="95"/>
      <c r="I82" s="95"/>
      <c r="J82" s="94" t="s">
        <v>539</v>
      </c>
      <c r="K82" s="94"/>
      <c r="L82" s="29" t="s">
        <v>4</v>
      </c>
      <c r="M82" s="396" t="s">
        <v>826</v>
      </c>
      <c r="N82" s="94"/>
      <c r="O82" s="132" t="s">
        <v>825</v>
      </c>
      <c r="P82" s="127"/>
    </row>
    <row r="83" spans="1:16" x14ac:dyDescent="0.3">
      <c r="A83" s="95" t="s">
        <v>400</v>
      </c>
      <c r="B83" s="95"/>
      <c r="C83" s="95"/>
      <c r="D83" s="95" t="s">
        <v>398</v>
      </c>
      <c r="E83" s="95"/>
      <c r="F83" s="95"/>
      <c r="G83" s="95" t="s">
        <v>395</v>
      </c>
      <c r="H83" s="95"/>
      <c r="I83" s="95"/>
      <c r="J83" s="94" t="s">
        <v>539</v>
      </c>
      <c r="K83" s="94"/>
      <c r="L83" s="29" t="s">
        <v>4</v>
      </c>
      <c r="M83" s="396" t="s">
        <v>826</v>
      </c>
      <c r="N83" s="94"/>
      <c r="O83" s="132" t="s">
        <v>825</v>
      </c>
      <c r="P83" s="127"/>
    </row>
    <row r="84" spans="1:16" x14ac:dyDescent="0.3">
      <c r="A84" s="95" t="s">
        <v>400</v>
      </c>
      <c r="B84" s="95"/>
      <c r="C84" s="95"/>
      <c r="D84" s="95" t="s">
        <v>401</v>
      </c>
      <c r="E84" s="95"/>
      <c r="F84" s="95"/>
      <c r="G84" s="95" t="s">
        <v>641</v>
      </c>
      <c r="H84" s="95"/>
      <c r="I84" s="95"/>
      <c r="J84" s="94" t="s">
        <v>539</v>
      </c>
      <c r="K84" s="94"/>
      <c r="L84" s="29" t="s">
        <v>4</v>
      </c>
      <c r="M84" s="396" t="s">
        <v>826</v>
      </c>
      <c r="N84" s="94"/>
      <c r="O84" s="132" t="s">
        <v>825</v>
      </c>
      <c r="P84" s="127"/>
    </row>
    <row r="85" spans="1:16" x14ac:dyDescent="0.3">
      <c r="A85" s="95">
        <v>1</v>
      </c>
      <c r="B85" s="95"/>
      <c r="C85" s="95"/>
      <c r="D85" s="95" t="s">
        <v>393</v>
      </c>
      <c r="E85" s="95"/>
      <c r="F85" s="95"/>
      <c r="G85" s="95" t="s">
        <v>394</v>
      </c>
      <c r="H85" s="95"/>
      <c r="I85" s="95"/>
      <c r="J85" s="94" t="s">
        <v>539</v>
      </c>
      <c r="K85" s="94"/>
      <c r="L85" s="29" t="s">
        <v>4</v>
      </c>
      <c r="M85" s="396" t="s">
        <v>826</v>
      </c>
      <c r="N85" s="94"/>
      <c r="O85" s="132" t="s">
        <v>825</v>
      </c>
      <c r="P85" s="127"/>
    </row>
    <row r="86" spans="1:16" x14ac:dyDescent="0.3">
      <c r="A86" s="95">
        <v>1</v>
      </c>
      <c r="B86" s="95"/>
      <c r="C86" s="95"/>
      <c r="D86" s="95" t="s">
        <v>393</v>
      </c>
      <c r="E86" s="95"/>
      <c r="F86" s="95"/>
      <c r="G86" s="95" t="s">
        <v>397</v>
      </c>
      <c r="H86" s="95"/>
      <c r="I86" s="95"/>
      <c r="J86" s="94" t="s">
        <v>539</v>
      </c>
      <c r="K86" s="94"/>
      <c r="L86" s="29" t="s">
        <v>4</v>
      </c>
      <c r="M86" s="396" t="s">
        <v>826</v>
      </c>
      <c r="N86" s="94"/>
      <c r="O86" s="132" t="s">
        <v>825</v>
      </c>
      <c r="P86" s="127"/>
    </row>
    <row r="87" spans="1:16" x14ac:dyDescent="0.3">
      <c r="A87" s="95">
        <v>1</v>
      </c>
      <c r="B87" s="95"/>
      <c r="C87" s="95"/>
      <c r="D87" s="95" t="s">
        <v>393</v>
      </c>
      <c r="E87" s="95"/>
      <c r="F87" s="95"/>
      <c r="G87" s="95" t="s">
        <v>395</v>
      </c>
      <c r="H87" s="95"/>
      <c r="I87" s="95"/>
      <c r="J87" s="94" t="s">
        <v>539</v>
      </c>
      <c r="K87" s="94"/>
      <c r="L87" s="29" t="s">
        <v>4</v>
      </c>
      <c r="M87" s="396" t="s">
        <v>826</v>
      </c>
      <c r="N87" s="94"/>
      <c r="O87" s="132" t="s">
        <v>825</v>
      </c>
      <c r="P87" s="127"/>
    </row>
    <row r="88" spans="1:16" x14ac:dyDescent="0.3">
      <c r="A88" s="95">
        <v>1</v>
      </c>
      <c r="B88" s="95"/>
      <c r="C88" s="95"/>
      <c r="D88" s="95" t="s">
        <v>398</v>
      </c>
      <c r="E88" s="95"/>
      <c r="F88" s="95"/>
      <c r="G88" s="95" t="s">
        <v>394</v>
      </c>
      <c r="H88" s="95"/>
      <c r="I88" s="95"/>
      <c r="J88" s="94" t="s">
        <v>539</v>
      </c>
      <c r="K88" s="94"/>
      <c r="L88" s="29" t="s">
        <v>4</v>
      </c>
      <c r="M88" s="396" t="s">
        <v>826</v>
      </c>
      <c r="N88" s="94"/>
      <c r="O88" s="132" t="s">
        <v>825</v>
      </c>
      <c r="P88" s="127"/>
    </row>
    <row r="89" spans="1:16" x14ac:dyDescent="0.3">
      <c r="A89" s="95">
        <v>1</v>
      </c>
      <c r="B89" s="95"/>
      <c r="C89" s="95"/>
      <c r="D89" s="95" t="s">
        <v>398</v>
      </c>
      <c r="E89" s="95"/>
      <c r="F89" s="95"/>
      <c r="G89" s="95" t="s">
        <v>397</v>
      </c>
      <c r="H89" s="95"/>
      <c r="I89" s="95"/>
      <c r="J89" s="94" t="s">
        <v>539</v>
      </c>
      <c r="K89" s="94"/>
      <c r="L89" s="29" t="s">
        <v>4</v>
      </c>
      <c r="M89" s="396" t="s">
        <v>826</v>
      </c>
      <c r="N89" s="94"/>
      <c r="O89" s="132" t="s">
        <v>825</v>
      </c>
      <c r="P89" s="127"/>
    </row>
    <row r="90" spans="1:16" x14ac:dyDescent="0.3">
      <c r="A90" s="95">
        <v>1</v>
      </c>
      <c r="B90" s="95"/>
      <c r="C90" s="95"/>
      <c r="D90" s="95" t="s">
        <v>398</v>
      </c>
      <c r="E90" s="95"/>
      <c r="F90" s="95"/>
      <c r="G90" s="95" t="s">
        <v>395</v>
      </c>
      <c r="H90" s="95"/>
      <c r="I90" s="95"/>
      <c r="J90" s="94" t="s">
        <v>539</v>
      </c>
      <c r="K90" s="94"/>
      <c r="L90" s="29" t="s">
        <v>4</v>
      </c>
      <c r="M90" s="396" t="s">
        <v>826</v>
      </c>
      <c r="N90" s="94"/>
      <c r="O90" s="132" t="s">
        <v>825</v>
      </c>
      <c r="P90" s="127"/>
    </row>
    <row r="91" spans="1:16" x14ac:dyDescent="0.3">
      <c r="A91" s="95">
        <v>1</v>
      </c>
      <c r="B91" s="95"/>
      <c r="C91" s="95"/>
      <c r="D91" s="95" t="s">
        <v>401</v>
      </c>
      <c r="E91" s="95"/>
      <c r="F91" s="95"/>
      <c r="G91" s="95" t="s">
        <v>394</v>
      </c>
      <c r="H91" s="95"/>
      <c r="I91" s="95"/>
      <c r="J91" s="94" t="s">
        <v>539</v>
      </c>
      <c r="K91" s="94"/>
      <c r="L91" s="29" t="s">
        <v>4</v>
      </c>
      <c r="M91" s="396" t="s">
        <v>826</v>
      </c>
      <c r="N91" s="94"/>
      <c r="O91" s="132" t="s">
        <v>825</v>
      </c>
      <c r="P91" s="127"/>
    </row>
    <row r="92" spans="1:16" x14ac:dyDescent="0.3">
      <c r="A92" s="95">
        <v>1</v>
      </c>
      <c r="B92" s="95"/>
      <c r="C92" s="95"/>
      <c r="D92" s="95" t="s">
        <v>401</v>
      </c>
      <c r="E92" s="95"/>
      <c r="F92" s="95"/>
      <c r="G92" s="95" t="s">
        <v>397</v>
      </c>
      <c r="H92" s="95"/>
      <c r="I92" s="95"/>
      <c r="J92" s="94" t="s">
        <v>539</v>
      </c>
      <c r="K92" s="94"/>
      <c r="L92" s="29" t="s">
        <v>4</v>
      </c>
      <c r="M92" s="396" t="s">
        <v>826</v>
      </c>
      <c r="N92" s="94"/>
      <c r="O92" s="132" t="s">
        <v>825</v>
      </c>
      <c r="P92" s="127"/>
    </row>
    <row r="93" spans="1:16" x14ac:dyDescent="0.3">
      <c r="A93" s="99" t="s">
        <v>402</v>
      </c>
      <c r="B93" s="99"/>
      <c r="C93" s="99"/>
      <c r="D93" s="95" t="s">
        <v>393</v>
      </c>
      <c r="E93" s="95"/>
      <c r="F93" s="95"/>
      <c r="G93" s="95" t="s">
        <v>394</v>
      </c>
      <c r="H93" s="95"/>
      <c r="I93" s="95"/>
      <c r="J93" s="94" t="s">
        <v>539</v>
      </c>
      <c r="K93" s="94"/>
      <c r="L93" s="29" t="s">
        <v>4</v>
      </c>
      <c r="M93" s="396" t="s">
        <v>826</v>
      </c>
      <c r="N93" s="94"/>
      <c r="O93" s="132" t="s">
        <v>825</v>
      </c>
      <c r="P93" s="127"/>
    </row>
    <row r="94" spans="1:16" x14ac:dyDescent="0.3">
      <c r="A94" s="99" t="s">
        <v>402</v>
      </c>
      <c r="B94" s="99"/>
      <c r="C94" s="99"/>
      <c r="D94" s="95" t="s">
        <v>398</v>
      </c>
      <c r="E94" s="95"/>
      <c r="F94" s="95"/>
      <c r="G94" s="95" t="s">
        <v>394</v>
      </c>
      <c r="H94" s="95"/>
      <c r="I94" s="95"/>
      <c r="J94" s="94" t="s">
        <v>539</v>
      </c>
      <c r="K94" s="94"/>
      <c r="L94" s="29" t="s">
        <v>4</v>
      </c>
      <c r="M94" s="396" t="s">
        <v>826</v>
      </c>
      <c r="N94" s="94"/>
      <c r="O94" s="132" t="s">
        <v>825</v>
      </c>
      <c r="P94" s="127"/>
    </row>
    <row r="95" spans="1:16" x14ac:dyDescent="0.3">
      <c r="A95" s="99" t="s">
        <v>402</v>
      </c>
      <c r="B95" s="99"/>
      <c r="C95" s="99"/>
      <c r="D95" s="95" t="s">
        <v>398</v>
      </c>
      <c r="E95" s="95"/>
      <c r="F95" s="95"/>
      <c r="G95" s="95" t="s">
        <v>395</v>
      </c>
      <c r="H95" s="95"/>
      <c r="I95" s="95"/>
      <c r="J95" s="94" t="s">
        <v>539</v>
      </c>
      <c r="K95" s="94"/>
      <c r="L95" s="29" t="s">
        <v>4</v>
      </c>
      <c r="M95" s="396" t="s">
        <v>826</v>
      </c>
      <c r="N95" s="94"/>
      <c r="O95" s="132" t="s">
        <v>825</v>
      </c>
      <c r="P95" s="127"/>
    </row>
    <row r="96" spans="1:16" x14ac:dyDescent="0.3">
      <c r="A96" s="99" t="s">
        <v>403</v>
      </c>
      <c r="B96" s="99"/>
      <c r="C96" s="99"/>
      <c r="D96" s="95" t="s">
        <v>393</v>
      </c>
      <c r="E96" s="95"/>
      <c r="F96" s="95"/>
      <c r="G96" s="95" t="s">
        <v>394</v>
      </c>
      <c r="H96" s="95"/>
      <c r="I96" s="95"/>
      <c r="J96" s="94" t="s">
        <v>539</v>
      </c>
      <c r="K96" s="94"/>
      <c r="L96" s="29" t="s">
        <v>4</v>
      </c>
      <c r="M96" s="396" t="s">
        <v>826</v>
      </c>
      <c r="N96" s="94"/>
      <c r="O96" s="132" t="s">
        <v>825</v>
      </c>
      <c r="P96" s="127"/>
    </row>
    <row r="97" spans="1:16" x14ac:dyDescent="0.3">
      <c r="A97" s="99" t="s">
        <v>403</v>
      </c>
      <c r="B97" s="99"/>
      <c r="C97" s="99"/>
      <c r="D97" s="95" t="s">
        <v>393</v>
      </c>
      <c r="E97" s="95"/>
      <c r="F97" s="95"/>
      <c r="G97" s="95" t="s">
        <v>395</v>
      </c>
      <c r="H97" s="95"/>
      <c r="I97" s="95"/>
      <c r="J97" s="94" t="s">
        <v>539</v>
      </c>
      <c r="K97" s="94"/>
      <c r="L97" s="29" t="s">
        <v>4</v>
      </c>
      <c r="M97" s="396" t="s">
        <v>826</v>
      </c>
      <c r="N97" s="94"/>
      <c r="O97" s="132" t="s">
        <v>825</v>
      </c>
      <c r="P97" s="127"/>
    </row>
    <row r="98" spans="1:16" x14ac:dyDescent="0.3">
      <c r="A98" s="99" t="s">
        <v>403</v>
      </c>
      <c r="B98" s="99"/>
      <c r="C98" s="99"/>
      <c r="D98" s="95" t="s">
        <v>398</v>
      </c>
      <c r="E98" s="95"/>
      <c r="F98" s="95"/>
      <c r="G98" s="95" t="s">
        <v>397</v>
      </c>
      <c r="H98" s="95"/>
      <c r="I98" s="95"/>
      <c r="J98" s="94" t="s">
        <v>539</v>
      </c>
      <c r="K98" s="94"/>
      <c r="L98" s="29" t="s">
        <v>4</v>
      </c>
      <c r="M98" s="396" t="s">
        <v>826</v>
      </c>
      <c r="N98" s="94"/>
      <c r="O98" s="132" t="s">
        <v>825</v>
      </c>
      <c r="P98" s="127"/>
    </row>
    <row r="99" spans="1:16" x14ac:dyDescent="0.3">
      <c r="A99" s="99" t="s">
        <v>403</v>
      </c>
      <c r="B99" s="99"/>
      <c r="C99" s="99"/>
      <c r="D99" s="95" t="s">
        <v>398</v>
      </c>
      <c r="E99" s="95"/>
      <c r="F99" s="95"/>
      <c r="G99" s="95" t="s">
        <v>395</v>
      </c>
      <c r="H99" s="95"/>
      <c r="I99" s="95"/>
      <c r="J99" s="94" t="s">
        <v>539</v>
      </c>
      <c r="K99" s="94"/>
      <c r="L99" s="29" t="s">
        <v>4</v>
      </c>
      <c r="M99" s="396" t="s">
        <v>826</v>
      </c>
      <c r="N99" s="94"/>
      <c r="O99" s="132" t="s">
        <v>825</v>
      </c>
      <c r="P99" s="127"/>
    </row>
    <row r="100" spans="1:16" x14ac:dyDescent="0.3">
      <c r="A100" s="99" t="s">
        <v>403</v>
      </c>
      <c r="B100" s="99"/>
      <c r="C100" s="99"/>
      <c r="D100" s="95" t="s">
        <v>401</v>
      </c>
      <c r="E100" s="95"/>
      <c r="F100" s="95"/>
      <c r="G100" s="95" t="s">
        <v>394</v>
      </c>
      <c r="H100" s="95"/>
      <c r="I100" s="95"/>
      <c r="J100" s="94" t="s">
        <v>539</v>
      </c>
      <c r="K100" s="94"/>
      <c r="L100" s="29" t="s">
        <v>4</v>
      </c>
      <c r="M100" s="396" t="s">
        <v>826</v>
      </c>
      <c r="N100" s="94"/>
      <c r="O100" s="132" t="s">
        <v>825</v>
      </c>
      <c r="P100" s="127"/>
    </row>
    <row r="101" spans="1:16" x14ac:dyDescent="0.3">
      <c r="A101" s="99" t="s">
        <v>403</v>
      </c>
      <c r="B101" s="99"/>
      <c r="C101" s="99"/>
      <c r="D101" s="95" t="s">
        <v>401</v>
      </c>
      <c r="E101" s="95"/>
      <c r="F101" s="95"/>
      <c r="G101" s="95" t="s">
        <v>397</v>
      </c>
      <c r="H101" s="95"/>
      <c r="I101" s="95"/>
      <c r="J101" s="94" t="s">
        <v>539</v>
      </c>
      <c r="K101" s="94"/>
      <c r="L101" s="29" t="s">
        <v>4</v>
      </c>
      <c r="M101" s="396" t="s">
        <v>826</v>
      </c>
      <c r="N101" s="94"/>
      <c r="O101" s="132" t="s">
        <v>825</v>
      </c>
      <c r="P101" s="127"/>
    </row>
    <row r="102" spans="1:16" x14ac:dyDescent="0.3">
      <c r="A102" s="95">
        <v>2</v>
      </c>
      <c r="B102" s="95"/>
      <c r="C102" s="95"/>
      <c r="D102" s="95" t="s">
        <v>393</v>
      </c>
      <c r="E102" s="95"/>
      <c r="F102" s="95"/>
      <c r="G102" s="95" t="s">
        <v>394</v>
      </c>
      <c r="H102" s="95"/>
      <c r="I102" s="95"/>
      <c r="J102" s="94" t="s">
        <v>539</v>
      </c>
      <c r="K102" s="94"/>
      <c r="L102" s="29" t="s">
        <v>4</v>
      </c>
      <c r="M102" s="396" t="s">
        <v>826</v>
      </c>
      <c r="N102" s="94"/>
      <c r="O102" s="132" t="s">
        <v>825</v>
      </c>
      <c r="P102" s="127"/>
    </row>
    <row r="103" spans="1:16" x14ac:dyDescent="0.3">
      <c r="A103" s="95">
        <v>2</v>
      </c>
      <c r="B103" s="95"/>
      <c r="C103" s="95"/>
      <c r="D103" s="95" t="s">
        <v>393</v>
      </c>
      <c r="E103" s="95"/>
      <c r="F103" s="95"/>
      <c r="G103" s="95" t="s">
        <v>395</v>
      </c>
      <c r="H103" s="95"/>
      <c r="I103" s="95"/>
      <c r="J103" s="94" t="s">
        <v>539</v>
      </c>
      <c r="K103" s="94"/>
      <c r="L103" s="29" t="s">
        <v>4</v>
      </c>
      <c r="M103" s="396" t="s">
        <v>826</v>
      </c>
      <c r="N103" s="94"/>
      <c r="O103" s="132" t="s">
        <v>825</v>
      </c>
      <c r="P103" s="127"/>
    </row>
    <row r="104" spans="1:16" x14ac:dyDescent="0.3">
      <c r="A104" s="95">
        <v>2</v>
      </c>
      <c r="B104" s="95"/>
      <c r="C104" s="95"/>
      <c r="D104" s="95" t="s">
        <v>398</v>
      </c>
      <c r="E104" s="95"/>
      <c r="F104" s="95"/>
      <c r="G104" s="95" t="s">
        <v>394</v>
      </c>
      <c r="H104" s="95"/>
      <c r="I104" s="95"/>
      <c r="J104" s="94" t="s">
        <v>539</v>
      </c>
      <c r="K104" s="94"/>
      <c r="L104" s="29" t="s">
        <v>4</v>
      </c>
      <c r="M104" s="396" t="s">
        <v>826</v>
      </c>
      <c r="N104" s="94"/>
      <c r="O104" s="132" t="s">
        <v>825</v>
      </c>
      <c r="P104" s="127"/>
    </row>
    <row r="105" spans="1:16" x14ac:dyDescent="0.3">
      <c r="A105" s="95">
        <v>2</v>
      </c>
      <c r="B105" s="95"/>
      <c r="C105" s="95"/>
      <c r="D105" s="95" t="s">
        <v>398</v>
      </c>
      <c r="E105" s="95"/>
      <c r="F105" s="95"/>
      <c r="G105" s="95" t="s">
        <v>397</v>
      </c>
      <c r="H105" s="95"/>
      <c r="I105" s="95"/>
      <c r="J105" s="94" t="s">
        <v>539</v>
      </c>
      <c r="K105" s="94"/>
      <c r="L105" s="29" t="s">
        <v>4</v>
      </c>
      <c r="M105" s="396" t="s">
        <v>826</v>
      </c>
      <c r="N105" s="94"/>
      <c r="O105" s="132" t="s">
        <v>825</v>
      </c>
      <c r="P105" s="127"/>
    </row>
    <row r="106" spans="1:16" x14ac:dyDescent="0.3">
      <c r="A106" s="95">
        <v>2</v>
      </c>
      <c r="B106" s="95"/>
      <c r="C106" s="95"/>
      <c r="D106" s="95" t="s">
        <v>398</v>
      </c>
      <c r="E106" s="95"/>
      <c r="F106" s="95"/>
      <c r="G106" s="95" t="s">
        <v>395</v>
      </c>
      <c r="H106" s="95"/>
      <c r="I106" s="95"/>
      <c r="J106" s="94" t="s">
        <v>539</v>
      </c>
      <c r="K106" s="94"/>
      <c r="L106" s="29" t="s">
        <v>4</v>
      </c>
      <c r="M106" s="396" t="s">
        <v>826</v>
      </c>
      <c r="N106" s="94"/>
      <c r="O106" s="132" t="s">
        <v>825</v>
      </c>
      <c r="P106" s="127"/>
    </row>
    <row r="107" spans="1:16" x14ac:dyDescent="0.3">
      <c r="A107" s="95">
        <v>2</v>
      </c>
      <c r="B107" s="95"/>
      <c r="C107" s="95"/>
      <c r="D107" s="95" t="s">
        <v>401</v>
      </c>
      <c r="E107" s="95"/>
      <c r="F107" s="95"/>
      <c r="G107" s="95" t="s">
        <v>394</v>
      </c>
      <c r="H107" s="95"/>
      <c r="I107" s="95"/>
      <c r="J107" s="94" t="s">
        <v>539</v>
      </c>
      <c r="K107" s="94"/>
      <c r="L107" s="29" t="s">
        <v>4</v>
      </c>
      <c r="M107" s="396" t="s">
        <v>826</v>
      </c>
      <c r="N107" s="94"/>
      <c r="O107" s="132" t="s">
        <v>825</v>
      </c>
      <c r="P107" s="127"/>
    </row>
    <row r="108" spans="1:16" x14ac:dyDescent="0.3">
      <c r="A108" s="95">
        <v>2</v>
      </c>
      <c r="B108" s="95"/>
      <c r="C108" s="95"/>
      <c r="D108" s="95" t="s">
        <v>401</v>
      </c>
      <c r="E108" s="95"/>
      <c r="F108" s="95"/>
      <c r="G108" s="95" t="s">
        <v>397</v>
      </c>
      <c r="H108" s="95"/>
      <c r="I108" s="95"/>
      <c r="J108" s="94" t="s">
        <v>539</v>
      </c>
      <c r="K108" s="94"/>
      <c r="L108" s="29" t="s">
        <v>4</v>
      </c>
      <c r="M108" s="396" t="s">
        <v>826</v>
      </c>
      <c r="N108" s="94"/>
      <c r="O108" s="132" t="s">
        <v>825</v>
      </c>
      <c r="P108" s="127"/>
    </row>
    <row r="109" spans="1:16" x14ac:dyDescent="0.3">
      <c r="A109" s="99" t="s">
        <v>405</v>
      </c>
      <c r="B109" s="99"/>
      <c r="C109" s="99"/>
      <c r="D109" s="95" t="s">
        <v>393</v>
      </c>
      <c r="E109" s="95"/>
      <c r="F109" s="95"/>
      <c r="G109" s="95" t="s">
        <v>394</v>
      </c>
      <c r="H109" s="95"/>
      <c r="I109" s="95"/>
      <c r="J109" s="94" t="s">
        <v>539</v>
      </c>
      <c r="K109" s="94"/>
      <c r="L109" s="29" t="s">
        <v>4</v>
      </c>
      <c r="M109" s="396" t="s">
        <v>826</v>
      </c>
      <c r="N109" s="94"/>
      <c r="O109" s="132" t="s">
        <v>825</v>
      </c>
      <c r="P109" s="127"/>
    </row>
    <row r="110" spans="1:16" x14ac:dyDescent="0.3">
      <c r="A110" s="99" t="s">
        <v>405</v>
      </c>
      <c r="B110" s="99"/>
      <c r="C110" s="99"/>
      <c r="D110" s="95" t="s">
        <v>398</v>
      </c>
      <c r="E110" s="95"/>
      <c r="F110" s="95"/>
      <c r="G110" s="95" t="s">
        <v>665</v>
      </c>
      <c r="H110" s="95"/>
      <c r="I110" s="95"/>
      <c r="J110" s="94" t="s">
        <v>539</v>
      </c>
      <c r="K110" s="94"/>
      <c r="L110" s="29" t="s">
        <v>4</v>
      </c>
      <c r="M110" s="396" t="s">
        <v>826</v>
      </c>
      <c r="N110" s="94"/>
      <c r="O110" s="132" t="s">
        <v>825</v>
      </c>
      <c r="P110" s="127"/>
    </row>
    <row r="111" spans="1:16" x14ac:dyDescent="0.3">
      <c r="A111" s="95">
        <v>3</v>
      </c>
      <c r="B111" s="95"/>
      <c r="C111" s="95"/>
      <c r="D111" s="95" t="s">
        <v>393</v>
      </c>
      <c r="E111" s="95"/>
      <c r="F111" s="95"/>
      <c r="G111" s="95" t="s">
        <v>394</v>
      </c>
      <c r="H111" s="95"/>
      <c r="I111" s="95"/>
      <c r="J111" s="94" t="s">
        <v>539</v>
      </c>
      <c r="K111" s="94"/>
      <c r="L111" s="29" t="s">
        <v>4</v>
      </c>
      <c r="M111" s="396" t="s">
        <v>826</v>
      </c>
      <c r="N111" s="94"/>
      <c r="O111" s="132" t="s">
        <v>825</v>
      </c>
      <c r="P111" s="127"/>
    </row>
    <row r="112" spans="1:16" x14ac:dyDescent="0.3">
      <c r="A112" s="95">
        <v>3</v>
      </c>
      <c r="B112" s="95"/>
      <c r="C112" s="95"/>
      <c r="D112" s="95" t="s">
        <v>398</v>
      </c>
      <c r="E112" s="95"/>
      <c r="F112" s="95"/>
      <c r="G112" s="95" t="s">
        <v>394</v>
      </c>
      <c r="H112" s="95"/>
      <c r="I112" s="95"/>
      <c r="J112" s="94" t="s">
        <v>539</v>
      </c>
      <c r="K112" s="94"/>
      <c r="L112" s="29" t="s">
        <v>4</v>
      </c>
      <c r="M112" s="396" t="s">
        <v>826</v>
      </c>
      <c r="N112" s="94"/>
      <c r="O112" s="132" t="s">
        <v>825</v>
      </c>
      <c r="P112" s="127"/>
    </row>
    <row r="113" spans="1:16" x14ac:dyDescent="0.3">
      <c r="A113" s="95">
        <v>3</v>
      </c>
      <c r="B113" s="95"/>
      <c r="C113" s="95"/>
      <c r="D113" s="95" t="s">
        <v>398</v>
      </c>
      <c r="E113" s="95"/>
      <c r="F113" s="95"/>
      <c r="G113" s="95" t="s">
        <v>666</v>
      </c>
      <c r="H113" s="95"/>
      <c r="I113" s="95"/>
      <c r="J113" s="94" t="s">
        <v>539</v>
      </c>
      <c r="K113" s="94"/>
      <c r="L113" s="29" t="s">
        <v>4</v>
      </c>
      <c r="M113" s="396" t="s">
        <v>826</v>
      </c>
      <c r="N113" s="94"/>
      <c r="O113" s="132" t="s">
        <v>825</v>
      </c>
      <c r="P113" s="127"/>
    </row>
    <row r="114" spans="1:16" x14ac:dyDescent="0.3">
      <c r="A114" s="95">
        <v>3</v>
      </c>
      <c r="B114" s="95"/>
      <c r="C114" s="95"/>
      <c r="D114" s="95" t="s">
        <v>401</v>
      </c>
      <c r="E114" s="95"/>
      <c r="F114" s="95"/>
      <c r="G114" s="95" t="s">
        <v>394</v>
      </c>
      <c r="H114" s="95"/>
      <c r="I114" s="95"/>
      <c r="J114" s="94" t="s">
        <v>539</v>
      </c>
      <c r="K114" s="94"/>
      <c r="L114" s="29" t="s">
        <v>4</v>
      </c>
      <c r="M114" s="396" t="s">
        <v>826</v>
      </c>
      <c r="N114" s="94"/>
      <c r="O114" s="132" t="s">
        <v>825</v>
      </c>
      <c r="P114" s="127"/>
    </row>
    <row r="115" spans="1:16" x14ac:dyDescent="0.3">
      <c r="A115" s="95">
        <v>3</v>
      </c>
      <c r="B115" s="95"/>
      <c r="C115" s="95"/>
      <c r="D115" s="95" t="s">
        <v>401</v>
      </c>
      <c r="E115" s="95"/>
      <c r="F115" s="95"/>
      <c r="G115" s="95" t="s">
        <v>404</v>
      </c>
      <c r="H115" s="95"/>
      <c r="I115" s="95"/>
      <c r="J115" s="94" t="s">
        <v>539</v>
      </c>
      <c r="K115" s="94"/>
      <c r="L115" s="29" t="s">
        <v>4</v>
      </c>
      <c r="M115" s="396" t="s">
        <v>826</v>
      </c>
      <c r="N115" s="94"/>
      <c r="O115" s="132" t="s">
        <v>825</v>
      </c>
      <c r="P115" s="127"/>
    </row>
    <row r="116" spans="1:16" x14ac:dyDescent="0.3">
      <c r="A116" s="95">
        <v>4</v>
      </c>
      <c r="B116" s="95"/>
      <c r="C116" s="95"/>
      <c r="D116" s="95" t="s">
        <v>393</v>
      </c>
      <c r="E116" s="95"/>
      <c r="F116" s="95"/>
      <c r="G116" s="95" t="s">
        <v>394</v>
      </c>
      <c r="H116" s="95"/>
      <c r="I116" s="95"/>
      <c r="J116" s="94" t="s">
        <v>539</v>
      </c>
      <c r="K116" s="94"/>
      <c r="L116" s="29" t="s">
        <v>4</v>
      </c>
      <c r="M116" s="396" t="s">
        <v>826</v>
      </c>
      <c r="N116" s="94"/>
      <c r="O116" s="132" t="s">
        <v>825</v>
      </c>
      <c r="P116" s="127"/>
    </row>
    <row r="117" spans="1:16" x14ac:dyDescent="0.3">
      <c r="A117" s="95">
        <v>4</v>
      </c>
      <c r="B117" s="95"/>
      <c r="C117" s="95"/>
      <c r="D117" s="95" t="s">
        <v>398</v>
      </c>
      <c r="E117" s="95"/>
      <c r="F117" s="95"/>
      <c r="G117" s="95" t="s">
        <v>404</v>
      </c>
      <c r="H117" s="95"/>
      <c r="I117" s="95"/>
      <c r="J117" s="94" t="s">
        <v>539</v>
      </c>
      <c r="K117" s="94"/>
      <c r="L117" s="29" t="s">
        <v>4</v>
      </c>
      <c r="M117" s="396" t="s">
        <v>826</v>
      </c>
      <c r="N117" s="94"/>
      <c r="O117" s="132" t="s">
        <v>825</v>
      </c>
      <c r="P117" s="127"/>
    </row>
    <row r="118" spans="1:16" x14ac:dyDescent="0.3">
      <c r="A118" s="95">
        <v>4</v>
      </c>
      <c r="B118" s="95"/>
      <c r="C118" s="95"/>
      <c r="D118" s="95" t="s">
        <v>401</v>
      </c>
      <c r="E118" s="95"/>
      <c r="F118" s="95"/>
      <c r="G118" s="95" t="s">
        <v>394</v>
      </c>
      <c r="H118" s="95"/>
      <c r="I118" s="95"/>
      <c r="J118" s="94" t="s">
        <v>539</v>
      </c>
      <c r="K118" s="94"/>
      <c r="L118" s="29" t="s">
        <v>4</v>
      </c>
      <c r="M118" s="396" t="s">
        <v>826</v>
      </c>
      <c r="N118" s="94"/>
      <c r="O118" s="132" t="s">
        <v>825</v>
      </c>
      <c r="P118" s="127"/>
    </row>
    <row r="119" spans="1:16" x14ac:dyDescent="0.3">
      <c r="A119" s="95">
        <v>4</v>
      </c>
      <c r="B119" s="95"/>
      <c r="C119" s="95"/>
      <c r="D119" s="95" t="s">
        <v>401</v>
      </c>
      <c r="E119" s="95"/>
      <c r="F119" s="95"/>
      <c r="G119" s="95" t="s">
        <v>404</v>
      </c>
      <c r="H119" s="95"/>
      <c r="I119" s="95"/>
      <c r="J119" s="94" t="s">
        <v>539</v>
      </c>
      <c r="K119" s="94"/>
      <c r="L119" s="29" t="s">
        <v>4</v>
      </c>
      <c r="M119" s="396" t="s">
        <v>826</v>
      </c>
      <c r="N119" s="94"/>
      <c r="O119" s="132" t="s">
        <v>825</v>
      </c>
      <c r="P119" s="127"/>
    </row>
    <row r="120" spans="1:16" x14ac:dyDescent="0.3">
      <c r="A120" s="95">
        <v>5</v>
      </c>
      <c r="B120" s="95"/>
      <c r="C120" s="95"/>
      <c r="D120" s="95" t="s">
        <v>393</v>
      </c>
      <c r="E120" s="95"/>
      <c r="F120" s="95"/>
      <c r="G120" s="95" t="s">
        <v>404</v>
      </c>
      <c r="H120" s="95"/>
      <c r="I120" s="95"/>
      <c r="J120" s="94" t="s">
        <v>539</v>
      </c>
      <c r="K120" s="94"/>
      <c r="L120" s="29" t="s">
        <v>4</v>
      </c>
      <c r="M120" s="396" t="s">
        <v>826</v>
      </c>
      <c r="N120" s="94"/>
      <c r="O120" s="132" t="s">
        <v>825</v>
      </c>
      <c r="P120" s="127"/>
    </row>
    <row r="121" spans="1:16" x14ac:dyDescent="0.3">
      <c r="A121" s="95">
        <v>5</v>
      </c>
      <c r="B121" s="95"/>
      <c r="C121" s="95"/>
      <c r="D121" s="95" t="s">
        <v>401</v>
      </c>
      <c r="E121" s="95"/>
      <c r="F121" s="95"/>
      <c r="G121" s="95" t="s">
        <v>641</v>
      </c>
      <c r="H121" s="95"/>
      <c r="I121" s="95"/>
      <c r="J121" s="94" t="s">
        <v>539</v>
      </c>
      <c r="K121" s="94"/>
      <c r="L121" s="29" t="s">
        <v>4</v>
      </c>
      <c r="M121" s="396" t="s">
        <v>826</v>
      </c>
      <c r="N121" s="94"/>
      <c r="O121" s="132" t="s">
        <v>825</v>
      </c>
      <c r="P121" s="127"/>
    </row>
    <row r="122" spans="1:16" x14ac:dyDescent="0.3">
      <c r="A122" s="95">
        <v>5</v>
      </c>
      <c r="B122" s="95"/>
      <c r="C122" s="95"/>
      <c r="D122" s="95" t="s">
        <v>406</v>
      </c>
      <c r="E122" s="95"/>
      <c r="F122" s="95"/>
      <c r="G122" s="95" t="s">
        <v>404</v>
      </c>
      <c r="H122" s="95"/>
      <c r="I122" s="95"/>
      <c r="J122" s="94" t="s">
        <v>539</v>
      </c>
      <c r="K122" s="94"/>
      <c r="L122" s="29" t="s">
        <v>4</v>
      </c>
      <c r="M122" s="396" t="s">
        <v>826</v>
      </c>
      <c r="N122" s="94"/>
      <c r="O122" s="132" t="s">
        <v>825</v>
      </c>
      <c r="P122" s="127"/>
    </row>
    <row r="123" spans="1:16" x14ac:dyDescent="0.3">
      <c r="A123" s="95">
        <v>6</v>
      </c>
      <c r="B123" s="95"/>
      <c r="C123" s="95"/>
      <c r="D123" s="95" t="s">
        <v>393</v>
      </c>
      <c r="E123" s="95"/>
      <c r="F123" s="95"/>
      <c r="G123" s="95" t="s">
        <v>404</v>
      </c>
      <c r="H123" s="95"/>
      <c r="I123" s="95"/>
      <c r="J123" s="94" t="s">
        <v>539</v>
      </c>
      <c r="K123" s="94"/>
      <c r="L123" s="29" t="s">
        <v>4</v>
      </c>
      <c r="M123" s="396" t="s">
        <v>826</v>
      </c>
      <c r="N123" s="94"/>
      <c r="O123" s="132" t="s">
        <v>825</v>
      </c>
      <c r="P123" s="127"/>
    </row>
    <row r="124" spans="1:16" x14ac:dyDescent="0.3">
      <c r="A124" s="95">
        <v>6</v>
      </c>
      <c r="B124" s="95"/>
      <c r="C124" s="95"/>
      <c r="D124" s="95" t="s">
        <v>401</v>
      </c>
      <c r="E124" s="95"/>
      <c r="F124" s="95"/>
      <c r="G124" s="95" t="s">
        <v>404</v>
      </c>
      <c r="H124" s="95"/>
      <c r="I124" s="95"/>
      <c r="J124" s="94" t="s">
        <v>539</v>
      </c>
      <c r="K124" s="94"/>
      <c r="L124" s="29" t="s">
        <v>4</v>
      </c>
      <c r="M124" s="396" t="s">
        <v>826</v>
      </c>
      <c r="N124" s="94"/>
      <c r="O124" s="132" t="s">
        <v>825</v>
      </c>
      <c r="P124" s="127"/>
    </row>
    <row r="125" spans="1:16" x14ac:dyDescent="0.3">
      <c r="A125" s="95">
        <v>6</v>
      </c>
      <c r="B125" s="95"/>
      <c r="C125" s="95"/>
      <c r="D125" s="95" t="s">
        <v>406</v>
      </c>
      <c r="E125" s="95"/>
      <c r="F125" s="95"/>
      <c r="G125" s="95" t="s">
        <v>404</v>
      </c>
      <c r="H125" s="95"/>
      <c r="I125" s="95"/>
      <c r="J125" s="94" t="s">
        <v>539</v>
      </c>
      <c r="K125" s="94"/>
      <c r="L125" s="29" t="s">
        <v>4</v>
      </c>
      <c r="M125" s="396" t="s">
        <v>826</v>
      </c>
      <c r="N125" s="94"/>
      <c r="O125" s="132" t="s">
        <v>825</v>
      </c>
      <c r="P125" s="127"/>
    </row>
    <row r="126" spans="1:16" x14ac:dyDescent="0.3">
      <c r="A126" s="94">
        <v>8</v>
      </c>
      <c r="B126" s="94"/>
      <c r="C126" s="94"/>
      <c r="D126" s="95" t="s">
        <v>393</v>
      </c>
      <c r="E126" s="95"/>
      <c r="F126" s="95"/>
      <c r="G126" s="95" t="s">
        <v>404</v>
      </c>
      <c r="H126" s="95"/>
      <c r="I126" s="95"/>
      <c r="J126" s="94" t="s">
        <v>539</v>
      </c>
      <c r="K126" s="94"/>
      <c r="L126" s="29" t="s">
        <v>4</v>
      </c>
      <c r="M126" s="396" t="s">
        <v>826</v>
      </c>
      <c r="N126" s="94"/>
      <c r="O126" s="132" t="s">
        <v>825</v>
      </c>
      <c r="P126" s="127"/>
    </row>
    <row r="127" spans="1:16" x14ac:dyDescent="0.3">
      <c r="A127" s="94">
        <v>8</v>
      </c>
      <c r="B127" s="94"/>
      <c r="C127" s="94"/>
      <c r="D127" s="95" t="s">
        <v>401</v>
      </c>
      <c r="E127" s="95"/>
      <c r="F127" s="95"/>
      <c r="G127" s="95" t="s">
        <v>404</v>
      </c>
      <c r="H127" s="95"/>
      <c r="I127" s="95"/>
      <c r="J127" s="94" t="s">
        <v>539</v>
      </c>
      <c r="K127" s="94"/>
      <c r="L127" s="29" t="s">
        <v>4</v>
      </c>
      <c r="M127" s="396" t="s">
        <v>826</v>
      </c>
      <c r="N127" s="94"/>
      <c r="O127" s="132" t="s">
        <v>825</v>
      </c>
      <c r="P127" s="127"/>
    </row>
    <row r="128" spans="1:16" x14ac:dyDescent="0.3">
      <c r="A128" s="94">
        <v>8</v>
      </c>
      <c r="B128" s="94"/>
      <c r="C128" s="94"/>
      <c r="D128" s="95" t="s">
        <v>406</v>
      </c>
      <c r="E128" s="95"/>
      <c r="F128" s="95"/>
      <c r="G128" s="95" t="s">
        <v>404</v>
      </c>
      <c r="H128" s="95"/>
      <c r="I128" s="95"/>
      <c r="J128" s="94" t="s">
        <v>539</v>
      </c>
      <c r="K128" s="94"/>
      <c r="L128" s="29" t="s">
        <v>4</v>
      </c>
      <c r="M128" s="396" t="s">
        <v>826</v>
      </c>
      <c r="N128" s="94"/>
      <c r="O128" s="132" t="s">
        <v>825</v>
      </c>
      <c r="P128" s="127"/>
    </row>
    <row r="129" spans="1:16" x14ac:dyDescent="0.3">
      <c r="A129" s="94">
        <v>10</v>
      </c>
      <c r="B129" s="94"/>
      <c r="C129" s="94"/>
      <c r="D129" s="95" t="s">
        <v>393</v>
      </c>
      <c r="E129" s="95"/>
      <c r="F129" s="95"/>
      <c r="G129" s="95" t="s">
        <v>404</v>
      </c>
      <c r="H129" s="95"/>
      <c r="I129" s="95"/>
      <c r="J129" s="94" t="s">
        <v>539</v>
      </c>
      <c r="K129" s="94"/>
      <c r="L129" s="29" t="s">
        <v>4</v>
      </c>
      <c r="M129" s="396" t="s">
        <v>826</v>
      </c>
      <c r="N129" s="94"/>
      <c r="O129" s="132" t="s">
        <v>825</v>
      </c>
      <c r="P129" s="127"/>
    </row>
    <row r="130" spans="1:16" x14ac:dyDescent="0.3">
      <c r="A130" s="94">
        <v>10</v>
      </c>
      <c r="B130" s="94"/>
      <c r="C130" s="94"/>
      <c r="D130" s="95" t="s">
        <v>656</v>
      </c>
      <c r="E130" s="95"/>
      <c r="F130" s="95"/>
      <c r="G130" s="95" t="s">
        <v>404</v>
      </c>
      <c r="H130" s="95"/>
      <c r="I130" s="95"/>
      <c r="J130" s="94" t="s">
        <v>539</v>
      </c>
      <c r="K130" s="94"/>
      <c r="L130" s="29" t="s">
        <v>4</v>
      </c>
      <c r="M130" s="396" t="s">
        <v>826</v>
      </c>
      <c r="N130" s="94"/>
      <c r="O130" s="132" t="s">
        <v>825</v>
      </c>
      <c r="P130" s="127"/>
    </row>
    <row r="131" spans="1:16" x14ac:dyDescent="0.3">
      <c r="A131" s="94">
        <v>10</v>
      </c>
      <c r="B131" s="94"/>
      <c r="C131" s="94"/>
      <c r="D131" s="95" t="s">
        <v>406</v>
      </c>
      <c r="E131" s="95"/>
      <c r="F131" s="95"/>
      <c r="G131" s="95" t="s">
        <v>404</v>
      </c>
      <c r="H131" s="95"/>
      <c r="I131" s="95"/>
      <c r="J131" s="94" t="s">
        <v>539</v>
      </c>
      <c r="K131" s="94"/>
      <c r="L131" s="83" t="s">
        <v>4</v>
      </c>
      <c r="M131" s="396" t="s">
        <v>826</v>
      </c>
      <c r="N131" s="94"/>
      <c r="O131" s="132" t="s">
        <v>825</v>
      </c>
      <c r="P131" s="127"/>
    </row>
    <row r="132" spans="1:16" x14ac:dyDescent="0.3">
      <c r="A132" s="94">
        <v>12</v>
      </c>
      <c r="B132" s="94"/>
      <c r="C132" s="94"/>
      <c r="D132" s="96" t="s">
        <v>647</v>
      </c>
      <c r="E132" s="95"/>
      <c r="F132" s="95"/>
      <c r="G132" s="95" t="s">
        <v>404</v>
      </c>
      <c r="H132" s="95"/>
      <c r="I132" s="95"/>
      <c r="J132" s="94" t="s">
        <v>539</v>
      </c>
      <c r="K132" s="94"/>
      <c r="L132" s="83" t="s">
        <v>4</v>
      </c>
      <c r="M132" s="396" t="s">
        <v>826</v>
      </c>
      <c r="N132" s="94"/>
      <c r="O132" s="132" t="s">
        <v>825</v>
      </c>
      <c r="P132" s="127"/>
    </row>
    <row r="133" spans="1:16" x14ac:dyDescent="0.3">
      <c r="A133" s="94">
        <v>12</v>
      </c>
      <c r="B133" s="94"/>
      <c r="C133" s="94"/>
      <c r="D133" s="95" t="s">
        <v>406</v>
      </c>
      <c r="E133" s="95"/>
      <c r="F133" s="95"/>
      <c r="G133" s="95" t="s">
        <v>404</v>
      </c>
      <c r="H133" s="95"/>
      <c r="I133" s="95"/>
      <c r="J133" s="94" t="s">
        <v>539</v>
      </c>
      <c r="K133" s="94"/>
      <c r="L133" s="83" t="s">
        <v>4</v>
      </c>
      <c r="M133" s="396" t="s">
        <v>826</v>
      </c>
      <c r="N133" s="94"/>
      <c r="O133" s="132" t="s">
        <v>825</v>
      </c>
      <c r="P133" s="127"/>
    </row>
    <row r="134" spans="1:16" x14ac:dyDescent="0.3">
      <c r="A134" s="94">
        <v>14</v>
      </c>
      <c r="B134" s="94"/>
      <c r="C134" s="94"/>
      <c r="D134" s="95" t="s">
        <v>406</v>
      </c>
      <c r="E134" s="95"/>
      <c r="F134" s="95"/>
      <c r="G134" s="95" t="s">
        <v>404</v>
      </c>
      <c r="H134" s="95"/>
      <c r="I134" s="95"/>
      <c r="J134" s="94" t="s">
        <v>539</v>
      </c>
      <c r="K134" s="94"/>
      <c r="L134" s="29" t="s">
        <v>4</v>
      </c>
      <c r="M134" s="396" t="s">
        <v>826</v>
      </c>
      <c r="N134" s="94"/>
      <c r="O134" s="132" t="s">
        <v>825</v>
      </c>
      <c r="P134" s="127"/>
    </row>
    <row r="135" spans="1:16" x14ac:dyDescent="0.3">
      <c r="A135" s="94">
        <v>16</v>
      </c>
      <c r="B135" s="94"/>
      <c r="C135" s="94"/>
      <c r="D135" s="95" t="s">
        <v>406</v>
      </c>
      <c r="E135" s="95"/>
      <c r="F135" s="95"/>
      <c r="G135" s="95" t="s">
        <v>404</v>
      </c>
      <c r="H135" s="95"/>
      <c r="I135" s="95"/>
      <c r="J135" s="94" t="s">
        <v>539</v>
      </c>
      <c r="K135" s="94"/>
      <c r="L135" s="29" t="s">
        <v>4</v>
      </c>
      <c r="M135" s="396" t="s">
        <v>826</v>
      </c>
      <c r="N135" s="94"/>
      <c r="O135" s="132" t="s">
        <v>825</v>
      </c>
      <c r="P135" s="127"/>
    </row>
    <row r="136" spans="1:16" x14ac:dyDescent="0.3">
      <c r="A136" s="94">
        <v>18</v>
      </c>
      <c r="B136" s="94"/>
      <c r="C136" s="94"/>
      <c r="D136" s="95" t="s">
        <v>401</v>
      </c>
      <c r="E136" s="95"/>
      <c r="F136" s="95"/>
      <c r="G136" s="95" t="s">
        <v>404</v>
      </c>
      <c r="H136" s="95"/>
      <c r="I136" s="95"/>
      <c r="J136" s="94" t="s">
        <v>539</v>
      </c>
      <c r="K136" s="94"/>
      <c r="L136" s="29" t="s">
        <v>4</v>
      </c>
      <c r="M136" s="396" t="s">
        <v>826</v>
      </c>
      <c r="N136" s="94"/>
      <c r="O136" s="132" t="s">
        <v>825</v>
      </c>
      <c r="P136" s="127"/>
    </row>
    <row r="137" spans="1:16" x14ac:dyDescent="0.3">
      <c r="A137" s="94">
        <v>18</v>
      </c>
      <c r="B137" s="94"/>
      <c r="C137" s="94"/>
      <c r="D137" s="95" t="s">
        <v>406</v>
      </c>
      <c r="E137" s="95"/>
      <c r="F137" s="95"/>
      <c r="G137" s="95" t="s">
        <v>404</v>
      </c>
      <c r="H137" s="95"/>
      <c r="I137" s="95"/>
      <c r="J137" s="94" t="s">
        <v>539</v>
      </c>
      <c r="K137" s="94"/>
      <c r="L137" s="29" t="s">
        <v>4</v>
      </c>
      <c r="M137" s="396" t="s">
        <v>826</v>
      </c>
      <c r="N137" s="94"/>
      <c r="O137" s="132" t="s">
        <v>825</v>
      </c>
      <c r="P137" s="127"/>
    </row>
    <row r="138" spans="1:16" x14ac:dyDescent="0.3">
      <c r="A138" s="94">
        <v>20</v>
      </c>
      <c r="B138" s="94"/>
      <c r="C138" s="94"/>
      <c r="D138" s="95" t="s">
        <v>657</v>
      </c>
      <c r="E138" s="95"/>
      <c r="F138" s="95"/>
      <c r="G138" s="95" t="s">
        <v>404</v>
      </c>
      <c r="H138" s="95"/>
      <c r="I138" s="95"/>
      <c r="J138" s="94" t="s">
        <v>539</v>
      </c>
      <c r="K138" s="94"/>
      <c r="L138" s="29" t="s">
        <v>4</v>
      </c>
      <c r="M138" s="396" t="s">
        <v>826</v>
      </c>
      <c r="N138" s="94"/>
      <c r="O138" s="132" t="s">
        <v>825</v>
      </c>
      <c r="P138" s="127"/>
    </row>
    <row r="139" spans="1:16" x14ac:dyDescent="0.3">
      <c r="A139" s="94">
        <v>30</v>
      </c>
      <c r="B139" s="94"/>
      <c r="C139" s="94"/>
      <c r="D139" s="95" t="s">
        <v>406</v>
      </c>
      <c r="E139" s="95"/>
      <c r="F139" s="95"/>
      <c r="G139" s="95" t="s">
        <v>404</v>
      </c>
      <c r="H139" s="95"/>
      <c r="I139" s="95"/>
      <c r="J139" s="94" t="s">
        <v>539</v>
      </c>
      <c r="K139" s="94"/>
      <c r="L139" s="29" t="s">
        <v>4</v>
      </c>
      <c r="M139" s="396" t="s">
        <v>826</v>
      </c>
      <c r="N139" s="94"/>
      <c r="O139" s="132" t="s">
        <v>825</v>
      </c>
      <c r="P139" s="127"/>
    </row>
    <row r="140" spans="1:16" x14ac:dyDescent="0.3">
      <c r="A140" s="94">
        <v>50</v>
      </c>
      <c r="B140" s="94"/>
      <c r="C140" s="94"/>
      <c r="D140" s="95" t="s">
        <v>406</v>
      </c>
      <c r="E140" s="95"/>
      <c r="F140" s="95"/>
      <c r="G140" s="95" t="s">
        <v>404</v>
      </c>
      <c r="H140" s="95"/>
      <c r="I140" s="95"/>
      <c r="J140" s="94" t="s">
        <v>539</v>
      </c>
      <c r="K140" s="94"/>
      <c r="L140" s="29" t="s">
        <v>4</v>
      </c>
      <c r="M140" s="396" t="s">
        <v>826</v>
      </c>
      <c r="N140" s="94"/>
      <c r="O140" s="132" t="s">
        <v>825</v>
      </c>
      <c r="P140" s="127"/>
    </row>
    <row r="141" spans="1:16" x14ac:dyDescent="0.3">
      <c r="A141" s="129"/>
      <c r="B141" s="130"/>
      <c r="C141" s="130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1"/>
    </row>
    <row r="142" spans="1:16" ht="15.6" customHeight="1" x14ac:dyDescent="0.3">
      <c r="A142" s="95" t="s">
        <v>396</v>
      </c>
      <c r="B142" s="95"/>
      <c r="C142" s="95"/>
      <c r="D142" s="95" t="s">
        <v>393</v>
      </c>
      <c r="E142" s="95"/>
      <c r="F142" s="95"/>
      <c r="G142" s="98" t="s">
        <v>394</v>
      </c>
      <c r="H142" s="98"/>
      <c r="I142" s="98"/>
      <c r="J142" s="94" t="s">
        <v>540</v>
      </c>
      <c r="K142" s="94"/>
      <c r="L142" s="29" t="s">
        <v>4</v>
      </c>
      <c r="M142" s="396" t="s">
        <v>826</v>
      </c>
      <c r="N142" s="94"/>
      <c r="O142" s="132" t="s">
        <v>825</v>
      </c>
      <c r="P142" s="127"/>
    </row>
    <row r="143" spans="1:16" x14ac:dyDescent="0.3">
      <c r="A143" s="95" t="s">
        <v>399</v>
      </c>
      <c r="B143" s="95"/>
      <c r="C143" s="95"/>
      <c r="D143" s="95" t="s">
        <v>393</v>
      </c>
      <c r="E143" s="95"/>
      <c r="F143" s="95"/>
      <c r="G143" s="98" t="s">
        <v>641</v>
      </c>
      <c r="H143" s="98"/>
      <c r="I143" s="98"/>
      <c r="J143" s="94" t="s">
        <v>540</v>
      </c>
      <c r="K143" s="94"/>
      <c r="L143" s="29" t="s">
        <v>4</v>
      </c>
      <c r="M143" s="396" t="s">
        <v>826</v>
      </c>
      <c r="N143" s="94"/>
      <c r="O143" s="132" t="s">
        <v>825</v>
      </c>
      <c r="P143" s="127"/>
    </row>
    <row r="144" spans="1:16" x14ac:dyDescent="0.3">
      <c r="A144" s="95" t="s">
        <v>400</v>
      </c>
      <c r="B144" s="95"/>
      <c r="C144" s="95"/>
      <c r="D144" s="95" t="s">
        <v>393</v>
      </c>
      <c r="E144" s="95"/>
      <c r="F144" s="95"/>
      <c r="G144" s="98" t="s">
        <v>394</v>
      </c>
      <c r="H144" s="98"/>
      <c r="I144" s="98"/>
      <c r="J144" s="94" t="s">
        <v>540</v>
      </c>
      <c r="K144" s="94"/>
      <c r="L144" s="29" t="s">
        <v>4</v>
      </c>
      <c r="M144" s="396" t="s">
        <v>826</v>
      </c>
      <c r="N144" s="94"/>
      <c r="O144" s="132" t="s">
        <v>825</v>
      </c>
      <c r="P144" s="127"/>
    </row>
    <row r="145" spans="1:16" x14ac:dyDescent="0.3">
      <c r="A145" s="95" t="s">
        <v>400</v>
      </c>
      <c r="B145" s="95"/>
      <c r="C145" s="95"/>
      <c r="D145" s="95" t="s">
        <v>398</v>
      </c>
      <c r="E145" s="95"/>
      <c r="F145" s="95"/>
      <c r="G145" s="98" t="s">
        <v>394</v>
      </c>
      <c r="H145" s="98"/>
      <c r="I145" s="98"/>
      <c r="J145" s="94" t="s">
        <v>540</v>
      </c>
      <c r="K145" s="94"/>
      <c r="L145" s="29" t="s">
        <v>4</v>
      </c>
      <c r="M145" s="396" t="s">
        <v>826</v>
      </c>
      <c r="N145" s="94"/>
      <c r="O145" s="132" t="s">
        <v>825</v>
      </c>
      <c r="P145" s="127"/>
    </row>
    <row r="146" spans="1:16" x14ac:dyDescent="0.3">
      <c r="A146" s="95" t="s">
        <v>400</v>
      </c>
      <c r="B146" s="95"/>
      <c r="C146" s="95"/>
      <c r="D146" s="95" t="s">
        <v>401</v>
      </c>
      <c r="E146" s="95"/>
      <c r="F146" s="95"/>
      <c r="G146" s="98" t="s">
        <v>641</v>
      </c>
      <c r="H146" s="98"/>
      <c r="I146" s="98"/>
      <c r="J146" s="94" t="s">
        <v>540</v>
      </c>
      <c r="K146" s="94"/>
      <c r="L146" s="29" t="s">
        <v>4</v>
      </c>
      <c r="M146" s="396" t="s">
        <v>826</v>
      </c>
      <c r="N146" s="94"/>
      <c r="O146" s="132" t="s">
        <v>825</v>
      </c>
      <c r="P146" s="127"/>
    </row>
    <row r="147" spans="1:16" x14ac:dyDescent="0.3">
      <c r="A147" s="95">
        <v>1</v>
      </c>
      <c r="B147" s="95"/>
      <c r="C147" s="95"/>
      <c r="D147" s="95" t="s">
        <v>393</v>
      </c>
      <c r="E147" s="95"/>
      <c r="F147" s="95"/>
      <c r="G147" s="98" t="s">
        <v>394</v>
      </c>
      <c r="H147" s="98"/>
      <c r="I147" s="98"/>
      <c r="J147" s="94" t="s">
        <v>540</v>
      </c>
      <c r="K147" s="94"/>
      <c r="L147" s="29" t="s">
        <v>4</v>
      </c>
      <c r="M147" s="396" t="s">
        <v>826</v>
      </c>
      <c r="N147" s="94"/>
      <c r="O147" s="132" t="s">
        <v>825</v>
      </c>
      <c r="P147" s="127"/>
    </row>
    <row r="148" spans="1:16" x14ac:dyDescent="0.3">
      <c r="A148" s="95">
        <v>1</v>
      </c>
      <c r="B148" s="95"/>
      <c r="C148" s="95"/>
      <c r="D148" s="95" t="s">
        <v>401</v>
      </c>
      <c r="E148" s="95"/>
      <c r="F148" s="95"/>
      <c r="G148" s="98" t="s">
        <v>394</v>
      </c>
      <c r="H148" s="98"/>
      <c r="I148" s="98"/>
      <c r="J148" s="94" t="s">
        <v>540</v>
      </c>
      <c r="K148" s="94"/>
      <c r="L148" s="29" t="s">
        <v>4</v>
      </c>
      <c r="M148" s="396" t="s">
        <v>826</v>
      </c>
      <c r="N148" s="94"/>
      <c r="O148" s="132" t="s">
        <v>825</v>
      </c>
      <c r="P148" s="127"/>
    </row>
    <row r="149" spans="1:16" x14ac:dyDescent="0.3">
      <c r="A149" s="99" t="s">
        <v>402</v>
      </c>
      <c r="B149" s="99"/>
      <c r="C149" s="99"/>
      <c r="D149" s="95" t="s">
        <v>393</v>
      </c>
      <c r="E149" s="95"/>
      <c r="F149" s="95"/>
      <c r="G149" s="98" t="s">
        <v>394</v>
      </c>
      <c r="H149" s="98"/>
      <c r="I149" s="98"/>
      <c r="J149" s="94" t="s">
        <v>540</v>
      </c>
      <c r="K149" s="94"/>
      <c r="L149" s="29" t="s">
        <v>4</v>
      </c>
      <c r="M149" s="396" t="s">
        <v>826</v>
      </c>
      <c r="N149" s="94"/>
      <c r="O149" s="132" t="s">
        <v>825</v>
      </c>
      <c r="P149" s="127"/>
    </row>
    <row r="150" spans="1:16" x14ac:dyDescent="0.3">
      <c r="A150" s="99" t="s">
        <v>403</v>
      </c>
      <c r="B150" s="99"/>
      <c r="C150" s="99"/>
      <c r="D150" s="95" t="s">
        <v>393</v>
      </c>
      <c r="E150" s="95"/>
      <c r="F150" s="95"/>
      <c r="G150" s="98" t="s">
        <v>394</v>
      </c>
      <c r="H150" s="98"/>
      <c r="I150" s="98"/>
      <c r="J150" s="94" t="s">
        <v>540</v>
      </c>
      <c r="K150" s="94"/>
      <c r="L150" s="29" t="s">
        <v>4</v>
      </c>
      <c r="M150" s="396" t="s">
        <v>826</v>
      </c>
      <c r="N150" s="94"/>
      <c r="O150" s="132" t="s">
        <v>825</v>
      </c>
      <c r="P150" s="127"/>
    </row>
    <row r="151" spans="1:16" x14ac:dyDescent="0.3">
      <c r="A151" s="99" t="s">
        <v>403</v>
      </c>
      <c r="B151" s="99"/>
      <c r="C151" s="99"/>
      <c r="D151" s="95" t="s">
        <v>398</v>
      </c>
      <c r="E151" s="95"/>
      <c r="F151" s="95"/>
      <c r="G151" s="98" t="s">
        <v>394</v>
      </c>
      <c r="H151" s="98"/>
      <c r="I151" s="98"/>
      <c r="J151" s="94" t="s">
        <v>540</v>
      </c>
      <c r="K151" s="94"/>
      <c r="L151" s="29" t="s">
        <v>4</v>
      </c>
      <c r="M151" s="396" t="s">
        <v>826</v>
      </c>
      <c r="N151" s="94"/>
      <c r="O151" s="132" t="s">
        <v>825</v>
      </c>
      <c r="P151" s="127"/>
    </row>
    <row r="152" spans="1:16" x14ac:dyDescent="0.3">
      <c r="A152" s="99" t="s">
        <v>403</v>
      </c>
      <c r="B152" s="99"/>
      <c r="C152" s="99"/>
      <c r="D152" s="95" t="s">
        <v>398</v>
      </c>
      <c r="E152" s="95"/>
      <c r="F152" s="95"/>
      <c r="G152" s="98" t="s">
        <v>395</v>
      </c>
      <c r="H152" s="98"/>
      <c r="I152" s="98"/>
      <c r="J152" s="94" t="s">
        <v>540</v>
      </c>
      <c r="K152" s="94"/>
      <c r="L152" s="29" t="s">
        <v>4</v>
      </c>
      <c r="M152" s="396" t="s">
        <v>826</v>
      </c>
      <c r="N152" s="94"/>
      <c r="O152" s="132" t="s">
        <v>825</v>
      </c>
      <c r="P152" s="127"/>
    </row>
    <row r="153" spans="1:16" x14ac:dyDescent="0.3">
      <c r="A153" s="95">
        <v>2</v>
      </c>
      <c r="B153" s="95"/>
      <c r="C153" s="95"/>
      <c r="D153" s="95" t="s">
        <v>393</v>
      </c>
      <c r="E153" s="95"/>
      <c r="F153" s="95"/>
      <c r="G153" s="98" t="s">
        <v>394</v>
      </c>
      <c r="H153" s="98"/>
      <c r="I153" s="98"/>
      <c r="J153" s="94" t="s">
        <v>540</v>
      </c>
      <c r="K153" s="94"/>
      <c r="L153" s="29" t="s">
        <v>4</v>
      </c>
      <c r="M153" s="396" t="s">
        <v>826</v>
      </c>
      <c r="N153" s="94"/>
      <c r="O153" s="132" t="s">
        <v>825</v>
      </c>
      <c r="P153" s="127"/>
    </row>
    <row r="154" spans="1:16" x14ac:dyDescent="0.3">
      <c r="A154" s="95">
        <v>2</v>
      </c>
      <c r="B154" s="95"/>
      <c r="C154" s="95"/>
      <c r="D154" s="95" t="s">
        <v>398</v>
      </c>
      <c r="E154" s="95"/>
      <c r="F154" s="95"/>
      <c r="G154" s="98" t="s">
        <v>394</v>
      </c>
      <c r="H154" s="98"/>
      <c r="I154" s="98"/>
      <c r="J154" s="94" t="s">
        <v>540</v>
      </c>
      <c r="K154" s="94"/>
      <c r="L154" s="29" t="s">
        <v>4</v>
      </c>
      <c r="M154" s="396" t="s">
        <v>826</v>
      </c>
      <c r="N154" s="94"/>
      <c r="O154" s="132" t="s">
        <v>825</v>
      </c>
      <c r="P154" s="127"/>
    </row>
    <row r="155" spans="1:16" x14ac:dyDescent="0.3">
      <c r="A155" s="95">
        <v>2</v>
      </c>
      <c r="B155" s="95"/>
      <c r="C155" s="95"/>
      <c r="D155" s="95" t="s">
        <v>398</v>
      </c>
      <c r="E155" s="95"/>
      <c r="F155" s="95"/>
      <c r="G155" s="98" t="s">
        <v>395</v>
      </c>
      <c r="H155" s="98"/>
      <c r="I155" s="98"/>
      <c r="J155" s="94" t="s">
        <v>540</v>
      </c>
      <c r="K155" s="94"/>
      <c r="L155" s="29" t="s">
        <v>4</v>
      </c>
      <c r="M155" s="396" t="s">
        <v>826</v>
      </c>
      <c r="N155" s="94"/>
      <c r="O155" s="132" t="s">
        <v>825</v>
      </c>
      <c r="P155" s="127"/>
    </row>
    <row r="156" spans="1:16" x14ac:dyDescent="0.3">
      <c r="A156" s="95">
        <v>2</v>
      </c>
      <c r="B156" s="95"/>
      <c r="C156" s="95"/>
      <c r="D156" s="95" t="s">
        <v>401</v>
      </c>
      <c r="E156" s="95"/>
      <c r="F156" s="95"/>
      <c r="G156" s="98" t="s">
        <v>394</v>
      </c>
      <c r="H156" s="98"/>
      <c r="I156" s="98"/>
      <c r="J156" s="94" t="s">
        <v>540</v>
      </c>
      <c r="K156" s="94"/>
      <c r="L156" s="29" t="s">
        <v>4</v>
      </c>
      <c r="M156" s="396" t="s">
        <v>826</v>
      </c>
      <c r="N156" s="94"/>
      <c r="O156" s="132" t="s">
        <v>825</v>
      </c>
      <c r="P156" s="127"/>
    </row>
    <row r="157" spans="1:16" x14ac:dyDescent="0.3">
      <c r="A157" s="99" t="s">
        <v>405</v>
      </c>
      <c r="B157" s="99"/>
      <c r="C157" s="99"/>
      <c r="D157" s="95" t="s">
        <v>393</v>
      </c>
      <c r="E157" s="95"/>
      <c r="F157" s="95"/>
      <c r="G157" s="98" t="s">
        <v>394</v>
      </c>
      <c r="H157" s="98"/>
      <c r="I157" s="98"/>
      <c r="J157" s="94" t="s">
        <v>540</v>
      </c>
      <c r="K157" s="94"/>
      <c r="L157" s="29" t="s">
        <v>4</v>
      </c>
      <c r="M157" s="396" t="s">
        <v>826</v>
      </c>
      <c r="N157" s="94"/>
      <c r="O157" s="132" t="s">
        <v>825</v>
      </c>
      <c r="P157" s="127"/>
    </row>
    <row r="158" spans="1:16" x14ac:dyDescent="0.3">
      <c r="A158" s="99" t="s">
        <v>405</v>
      </c>
      <c r="B158" s="99"/>
      <c r="C158" s="99"/>
      <c r="D158" s="95" t="s">
        <v>401</v>
      </c>
      <c r="E158" s="95"/>
      <c r="F158" s="95"/>
      <c r="G158" s="98" t="s">
        <v>394</v>
      </c>
      <c r="H158" s="98"/>
      <c r="I158" s="98"/>
      <c r="J158" s="94" t="s">
        <v>540</v>
      </c>
      <c r="K158" s="94"/>
      <c r="L158" s="29" t="s">
        <v>4</v>
      </c>
      <c r="M158" s="396" t="s">
        <v>826</v>
      </c>
      <c r="N158" s="94"/>
      <c r="O158" s="132" t="s">
        <v>825</v>
      </c>
      <c r="P158" s="127"/>
    </row>
    <row r="159" spans="1:16" x14ac:dyDescent="0.3">
      <c r="A159" s="95">
        <v>3</v>
      </c>
      <c r="B159" s="95"/>
      <c r="C159" s="95"/>
      <c r="D159" s="95" t="s">
        <v>393</v>
      </c>
      <c r="E159" s="95"/>
      <c r="F159" s="95"/>
      <c r="G159" s="98" t="s">
        <v>650</v>
      </c>
      <c r="H159" s="98"/>
      <c r="I159" s="98"/>
      <c r="J159" s="94" t="s">
        <v>540</v>
      </c>
      <c r="K159" s="94"/>
      <c r="L159" s="29" t="s">
        <v>4</v>
      </c>
      <c r="M159" s="396" t="s">
        <v>826</v>
      </c>
      <c r="N159" s="94"/>
      <c r="O159" s="132" t="s">
        <v>825</v>
      </c>
      <c r="P159" s="127"/>
    </row>
    <row r="160" spans="1:16" x14ac:dyDescent="0.3">
      <c r="A160" s="95">
        <v>3</v>
      </c>
      <c r="B160" s="95"/>
      <c r="C160" s="95"/>
      <c r="D160" s="95" t="s">
        <v>393</v>
      </c>
      <c r="E160" s="95"/>
      <c r="F160" s="95"/>
      <c r="G160" s="98" t="s">
        <v>641</v>
      </c>
      <c r="H160" s="98"/>
      <c r="I160" s="98"/>
      <c r="J160" s="94" t="s">
        <v>540</v>
      </c>
      <c r="K160" s="94"/>
      <c r="L160" s="29" t="s">
        <v>4</v>
      </c>
      <c r="M160" s="396" t="s">
        <v>826</v>
      </c>
      <c r="N160" s="94"/>
      <c r="O160" s="132" t="s">
        <v>825</v>
      </c>
      <c r="P160" s="127"/>
    </row>
    <row r="161" spans="1:16" x14ac:dyDescent="0.3">
      <c r="A161" s="95">
        <v>3</v>
      </c>
      <c r="B161" s="95"/>
      <c r="C161" s="95"/>
      <c r="D161" s="95" t="s">
        <v>398</v>
      </c>
      <c r="E161" s="95"/>
      <c r="F161" s="95"/>
      <c r="G161" s="98" t="s">
        <v>395</v>
      </c>
      <c r="H161" s="98"/>
      <c r="I161" s="98"/>
      <c r="J161" s="94" t="s">
        <v>540</v>
      </c>
      <c r="K161" s="94"/>
      <c r="L161" s="29" t="s">
        <v>4</v>
      </c>
      <c r="M161" s="396" t="s">
        <v>826</v>
      </c>
      <c r="N161" s="94"/>
      <c r="O161" s="132" t="s">
        <v>825</v>
      </c>
      <c r="P161" s="127"/>
    </row>
    <row r="162" spans="1:16" x14ac:dyDescent="0.3">
      <c r="A162" s="95">
        <v>3</v>
      </c>
      <c r="B162" s="95"/>
      <c r="C162" s="95"/>
      <c r="D162" s="95" t="s">
        <v>398</v>
      </c>
      <c r="E162" s="95"/>
      <c r="F162" s="95"/>
      <c r="G162" s="98" t="s">
        <v>404</v>
      </c>
      <c r="H162" s="98"/>
      <c r="I162" s="98"/>
      <c r="J162" s="94" t="s">
        <v>540</v>
      </c>
      <c r="K162" s="94"/>
      <c r="L162" s="29" t="s">
        <v>4</v>
      </c>
      <c r="M162" s="396" t="s">
        <v>826</v>
      </c>
      <c r="N162" s="94"/>
      <c r="O162" s="132" t="s">
        <v>825</v>
      </c>
      <c r="P162" s="127"/>
    </row>
    <row r="163" spans="1:16" x14ac:dyDescent="0.3">
      <c r="A163" s="95">
        <v>3</v>
      </c>
      <c r="B163" s="95"/>
      <c r="C163" s="95"/>
      <c r="D163" s="95" t="s">
        <v>406</v>
      </c>
      <c r="E163" s="95"/>
      <c r="F163" s="95"/>
      <c r="G163" s="98" t="s">
        <v>404</v>
      </c>
      <c r="H163" s="98"/>
      <c r="I163" s="98"/>
      <c r="J163" s="94" t="s">
        <v>540</v>
      </c>
      <c r="K163" s="94"/>
      <c r="L163" s="29" t="s">
        <v>4</v>
      </c>
      <c r="M163" s="396" t="s">
        <v>826</v>
      </c>
      <c r="N163" s="94"/>
      <c r="O163" s="132" t="s">
        <v>825</v>
      </c>
      <c r="P163" s="127"/>
    </row>
    <row r="164" spans="1:16" x14ac:dyDescent="0.3">
      <c r="A164" s="95">
        <v>4</v>
      </c>
      <c r="B164" s="95"/>
      <c r="C164" s="95"/>
      <c r="D164" s="95" t="s">
        <v>398</v>
      </c>
      <c r="E164" s="95"/>
      <c r="F164" s="95"/>
      <c r="G164" s="98" t="s">
        <v>394</v>
      </c>
      <c r="H164" s="98"/>
      <c r="I164" s="98"/>
      <c r="J164" s="94" t="s">
        <v>540</v>
      </c>
      <c r="K164" s="94"/>
      <c r="L164" s="29" t="s">
        <v>4</v>
      </c>
      <c r="M164" s="396" t="s">
        <v>826</v>
      </c>
      <c r="N164" s="94"/>
      <c r="O164" s="132" t="s">
        <v>825</v>
      </c>
      <c r="P164" s="127"/>
    </row>
    <row r="165" spans="1:16" x14ac:dyDescent="0.3">
      <c r="A165" s="95">
        <v>4</v>
      </c>
      <c r="B165" s="95"/>
      <c r="C165" s="95"/>
      <c r="D165" s="95" t="s">
        <v>401</v>
      </c>
      <c r="E165" s="95"/>
      <c r="F165" s="95"/>
      <c r="G165" s="98" t="s">
        <v>394</v>
      </c>
      <c r="H165" s="98"/>
      <c r="I165" s="98"/>
      <c r="J165" s="94" t="s">
        <v>540</v>
      </c>
      <c r="K165" s="94"/>
      <c r="L165" s="29" t="s">
        <v>4</v>
      </c>
      <c r="M165" s="396" t="s">
        <v>826</v>
      </c>
      <c r="N165" s="94"/>
      <c r="O165" s="132" t="s">
        <v>825</v>
      </c>
      <c r="P165" s="127"/>
    </row>
    <row r="166" spans="1:16" x14ac:dyDescent="0.3">
      <c r="A166" s="95">
        <v>4</v>
      </c>
      <c r="B166" s="95"/>
      <c r="C166" s="95"/>
      <c r="D166" s="95" t="s">
        <v>401</v>
      </c>
      <c r="E166" s="95"/>
      <c r="F166" s="95"/>
      <c r="G166" s="98" t="s">
        <v>642</v>
      </c>
      <c r="H166" s="98"/>
      <c r="I166" s="98"/>
      <c r="J166" s="94" t="s">
        <v>540</v>
      </c>
      <c r="K166" s="94"/>
      <c r="L166" s="29" t="s">
        <v>4</v>
      </c>
      <c r="M166" s="396" t="s">
        <v>826</v>
      </c>
      <c r="N166" s="94"/>
      <c r="O166" s="132" t="s">
        <v>825</v>
      </c>
      <c r="P166" s="127"/>
    </row>
    <row r="167" spans="1:16" x14ac:dyDescent="0.3">
      <c r="A167" s="95">
        <v>4</v>
      </c>
      <c r="B167" s="95"/>
      <c r="C167" s="95"/>
      <c r="D167" s="95" t="s">
        <v>406</v>
      </c>
      <c r="E167" s="95"/>
      <c r="F167" s="95"/>
      <c r="G167" s="98" t="s">
        <v>404</v>
      </c>
      <c r="H167" s="98"/>
      <c r="I167" s="98"/>
      <c r="J167" s="94" t="s">
        <v>540</v>
      </c>
      <c r="K167" s="94"/>
      <c r="L167" s="29" t="s">
        <v>4</v>
      </c>
      <c r="M167" s="396" t="s">
        <v>826</v>
      </c>
      <c r="N167" s="94"/>
      <c r="O167" s="132" t="s">
        <v>825</v>
      </c>
      <c r="P167" s="127"/>
    </row>
    <row r="168" spans="1:16" x14ac:dyDescent="0.3">
      <c r="A168" s="95">
        <v>5</v>
      </c>
      <c r="B168" s="95"/>
      <c r="C168" s="95"/>
      <c r="D168" s="95" t="s">
        <v>644</v>
      </c>
      <c r="E168" s="95"/>
      <c r="F168" s="95"/>
      <c r="G168" s="98" t="s">
        <v>404</v>
      </c>
      <c r="H168" s="98"/>
      <c r="I168" s="98"/>
      <c r="J168" s="94" t="s">
        <v>540</v>
      </c>
      <c r="K168" s="94"/>
      <c r="L168" s="29" t="s">
        <v>4</v>
      </c>
      <c r="M168" s="396" t="s">
        <v>826</v>
      </c>
      <c r="N168" s="94"/>
      <c r="O168" s="132" t="s">
        <v>825</v>
      </c>
      <c r="P168" s="127"/>
    </row>
    <row r="169" spans="1:16" x14ac:dyDescent="0.3">
      <c r="A169" s="95">
        <v>5</v>
      </c>
      <c r="B169" s="95"/>
      <c r="C169" s="95"/>
      <c r="D169" s="95" t="s">
        <v>662</v>
      </c>
      <c r="E169" s="95"/>
      <c r="F169" s="95"/>
      <c r="G169" s="98" t="s">
        <v>404</v>
      </c>
      <c r="H169" s="98"/>
      <c r="I169" s="98"/>
      <c r="J169" s="94" t="s">
        <v>540</v>
      </c>
      <c r="K169" s="94"/>
      <c r="L169" s="29" t="s">
        <v>4</v>
      </c>
      <c r="M169" s="396" t="s">
        <v>826</v>
      </c>
      <c r="N169" s="94"/>
      <c r="O169" s="132" t="s">
        <v>825</v>
      </c>
      <c r="P169" s="127"/>
    </row>
    <row r="170" spans="1:16" x14ac:dyDescent="0.3">
      <c r="A170" s="95">
        <v>5</v>
      </c>
      <c r="B170" s="95"/>
      <c r="C170" s="95"/>
      <c r="D170" s="95" t="s">
        <v>406</v>
      </c>
      <c r="E170" s="95"/>
      <c r="F170" s="95"/>
      <c r="G170" s="98" t="s">
        <v>404</v>
      </c>
      <c r="H170" s="98"/>
      <c r="I170" s="98"/>
      <c r="J170" s="94" t="s">
        <v>540</v>
      </c>
      <c r="K170" s="94"/>
      <c r="L170" s="29" t="s">
        <v>4</v>
      </c>
      <c r="M170" s="396" t="s">
        <v>826</v>
      </c>
      <c r="N170" s="94"/>
      <c r="O170" s="132" t="s">
        <v>825</v>
      </c>
      <c r="P170" s="127"/>
    </row>
    <row r="171" spans="1:16" x14ac:dyDescent="0.3">
      <c r="A171" s="95">
        <v>6</v>
      </c>
      <c r="B171" s="95"/>
      <c r="C171" s="95"/>
      <c r="D171" s="95" t="s">
        <v>393</v>
      </c>
      <c r="E171" s="95"/>
      <c r="F171" s="95"/>
      <c r="G171" s="98" t="s">
        <v>404</v>
      </c>
      <c r="H171" s="98"/>
      <c r="I171" s="98"/>
      <c r="J171" s="94" t="s">
        <v>540</v>
      </c>
      <c r="K171" s="94"/>
      <c r="L171" s="29" t="s">
        <v>4</v>
      </c>
      <c r="M171" s="396" t="s">
        <v>826</v>
      </c>
      <c r="N171" s="94"/>
      <c r="O171" s="132" t="s">
        <v>825</v>
      </c>
      <c r="P171" s="127"/>
    </row>
    <row r="172" spans="1:16" x14ac:dyDescent="0.3">
      <c r="A172" s="95">
        <v>6</v>
      </c>
      <c r="B172" s="95"/>
      <c r="C172" s="95"/>
      <c r="D172" s="95" t="s">
        <v>401</v>
      </c>
      <c r="E172" s="95"/>
      <c r="F172" s="95"/>
      <c r="G172" s="98" t="s">
        <v>404</v>
      </c>
      <c r="H172" s="98"/>
      <c r="I172" s="98"/>
      <c r="J172" s="94" t="s">
        <v>540</v>
      </c>
      <c r="K172" s="94"/>
      <c r="L172" s="29" t="s">
        <v>4</v>
      </c>
      <c r="M172" s="396" t="s">
        <v>826</v>
      </c>
      <c r="N172" s="94"/>
      <c r="O172" s="132" t="s">
        <v>825</v>
      </c>
      <c r="P172" s="127"/>
    </row>
    <row r="173" spans="1:16" x14ac:dyDescent="0.3">
      <c r="A173" s="95">
        <v>6</v>
      </c>
      <c r="B173" s="95"/>
      <c r="C173" s="95"/>
      <c r="D173" s="95" t="s">
        <v>406</v>
      </c>
      <c r="E173" s="95"/>
      <c r="F173" s="95"/>
      <c r="G173" s="98" t="s">
        <v>404</v>
      </c>
      <c r="H173" s="98"/>
      <c r="I173" s="98"/>
      <c r="J173" s="94" t="s">
        <v>540</v>
      </c>
      <c r="K173" s="94"/>
      <c r="L173" s="29" t="s">
        <v>4</v>
      </c>
      <c r="M173" s="396" t="s">
        <v>826</v>
      </c>
      <c r="N173" s="94"/>
      <c r="O173" s="132" t="s">
        <v>825</v>
      </c>
      <c r="P173" s="127"/>
    </row>
    <row r="174" spans="1:16" x14ac:dyDescent="0.3">
      <c r="A174" s="94">
        <v>8</v>
      </c>
      <c r="B174" s="94"/>
      <c r="C174" s="94"/>
      <c r="D174" s="95" t="s">
        <v>406</v>
      </c>
      <c r="E174" s="95"/>
      <c r="F174" s="95"/>
      <c r="G174" s="98" t="s">
        <v>404</v>
      </c>
      <c r="H174" s="98"/>
      <c r="I174" s="98"/>
      <c r="J174" s="94" t="s">
        <v>540</v>
      </c>
      <c r="K174" s="94"/>
      <c r="L174" s="29" t="s">
        <v>4</v>
      </c>
      <c r="M174" s="396" t="s">
        <v>826</v>
      </c>
      <c r="N174" s="94"/>
      <c r="O174" s="132" t="s">
        <v>825</v>
      </c>
      <c r="P174" s="127"/>
    </row>
    <row r="175" spans="1:16" x14ac:dyDescent="0.3">
      <c r="A175" s="94">
        <v>10</v>
      </c>
      <c r="B175" s="94"/>
      <c r="C175" s="94"/>
      <c r="D175" s="95" t="s">
        <v>393</v>
      </c>
      <c r="E175" s="95"/>
      <c r="F175" s="95"/>
      <c r="G175" s="98" t="s">
        <v>404</v>
      </c>
      <c r="H175" s="98"/>
      <c r="I175" s="98"/>
      <c r="J175" s="94" t="s">
        <v>540</v>
      </c>
      <c r="K175" s="94"/>
      <c r="L175" s="29" t="s">
        <v>4</v>
      </c>
      <c r="M175" s="396" t="s">
        <v>826</v>
      </c>
      <c r="N175" s="94"/>
      <c r="O175" s="132" t="s">
        <v>825</v>
      </c>
      <c r="P175" s="127"/>
    </row>
    <row r="176" spans="1:16" x14ac:dyDescent="0.3">
      <c r="A176" s="94">
        <v>10</v>
      </c>
      <c r="B176" s="94"/>
      <c r="C176" s="94"/>
      <c r="D176" s="96" t="s">
        <v>401</v>
      </c>
      <c r="E176" s="95"/>
      <c r="F176" s="95"/>
      <c r="G176" s="98" t="s">
        <v>404</v>
      </c>
      <c r="H176" s="98"/>
      <c r="I176" s="98"/>
      <c r="J176" s="94" t="s">
        <v>540</v>
      </c>
      <c r="K176" s="94"/>
      <c r="L176" s="29" t="s">
        <v>4</v>
      </c>
      <c r="M176" s="396" t="s">
        <v>826</v>
      </c>
      <c r="N176" s="94"/>
      <c r="O176" s="132" t="s">
        <v>825</v>
      </c>
      <c r="P176" s="127"/>
    </row>
    <row r="177" spans="1:16" x14ac:dyDescent="0.3">
      <c r="A177" s="94">
        <v>10</v>
      </c>
      <c r="B177" s="94"/>
      <c r="C177" s="94"/>
      <c r="D177" s="95" t="s">
        <v>645</v>
      </c>
      <c r="E177" s="95"/>
      <c r="F177" s="95"/>
      <c r="G177" s="98" t="s">
        <v>404</v>
      </c>
      <c r="H177" s="98"/>
      <c r="I177" s="98"/>
      <c r="J177" s="94" t="s">
        <v>540</v>
      </c>
      <c r="K177" s="94"/>
      <c r="L177" s="29" t="s">
        <v>4</v>
      </c>
      <c r="M177" s="396" t="s">
        <v>826</v>
      </c>
      <c r="N177" s="94"/>
      <c r="O177" s="132" t="s">
        <v>825</v>
      </c>
      <c r="P177" s="127"/>
    </row>
    <row r="178" spans="1:16" x14ac:dyDescent="0.3">
      <c r="A178" s="94">
        <v>12</v>
      </c>
      <c r="B178" s="94"/>
      <c r="C178" s="94"/>
      <c r="D178" s="95" t="s">
        <v>655</v>
      </c>
      <c r="E178" s="95"/>
      <c r="F178" s="95"/>
      <c r="G178" s="98" t="s">
        <v>404</v>
      </c>
      <c r="H178" s="98"/>
      <c r="I178" s="98"/>
      <c r="J178" s="94" t="s">
        <v>540</v>
      </c>
      <c r="K178" s="94"/>
      <c r="L178" s="29" t="s">
        <v>4</v>
      </c>
      <c r="M178" s="396" t="s">
        <v>826</v>
      </c>
      <c r="N178" s="94"/>
      <c r="O178" s="132" t="s">
        <v>825</v>
      </c>
      <c r="P178" s="127"/>
    </row>
    <row r="179" spans="1:16" x14ac:dyDescent="0.3">
      <c r="A179" s="94">
        <v>16</v>
      </c>
      <c r="B179" s="94"/>
      <c r="C179" s="94"/>
      <c r="D179" s="95" t="s">
        <v>654</v>
      </c>
      <c r="E179" s="95"/>
      <c r="F179" s="95"/>
      <c r="G179" s="98" t="s">
        <v>404</v>
      </c>
      <c r="H179" s="98"/>
      <c r="I179" s="98"/>
      <c r="J179" s="94" t="s">
        <v>540</v>
      </c>
      <c r="K179" s="94"/>
      <c r="L179" s="29" t="s">
        <v>4</v>
      </c>
      <c r="M179" s="396" t="s">
        <v>826</v>
      </c>
      <c r="N179" s="94"/>
      <c r="O179" s="132" t="s">
        <v>825</v>
      </c>
      <c r="P179" s="127"/>
    </row>
    <row r="180" spans="1:16" x14ac:dyDescent="0.3">
      <c r="A180" s="94">
        <v>16</v>
      </c>
      <c r="B180" s="94"/>
      <c r="C180" s="94"/>
      <c r="D180" s="95" t="s">
        <v>406</v>
      </c>
      <c r="E180" s="95"/>
      <c r="F180" s="95"/>
      <c r="G180" s="98" t="s">
        <v>404</v>
      </c>
      <c r="H180" s="98"/>
      <c r="I180" s="98"/>
      <c r="J180" s="94" t="s">
        <v>540</v>
      </c>
      <c r="K180" s="94"/>
      <c r="L180" s="29" t="s">
        <v>4</v>
      </c>
      <c r="M180" s="396" t="s">
        <v>826</v>
      </c>
      <c r="N180" s="94"/>
      <c r="O180" s="132" t="s">
        <v>825</v>
      </c>
      <c r="P180" s="127"/>
    </row>
    <row r="181" spans="1:16" x14ac:dyDescent="0.3">
      <c r="A181" s="94">
        <v>20</v>
      </c>
      <c r="B181" s="94"/>
      <c r="C181" s="94"/>
      <c r="D181" s="95" t="s">
        <v>401</v>
      </c>
      <c r="E181" s="95"/>
      <c r="F181" s="95"/>
      <c r="G181" s="98" t="s">
        <v>404</v>
      </c>
      <c r="H181" s="98"/>
      <c r="I181" s="98"/>
      <c r="J181" s="94" t="s">
        <v>540</v>
      </c>
      <c r="K181" s="94"/>
      <c r="L181" s="29" t="s">
        <v>4</v>
      </c>
      <c r="M181" s="396" t="s">
        <v>826</v>
      </c>
      <c r="N181" s="94"/>
      <c r="O181" s="132" t="s">
        <v>825</v>
      </c>
      <c r="P181" s="127"/>
    </row>
    <row r="182" spans="1:16" x14ac:dyDescent="0.3">
      <c r="A182" s="94">
        <v>20</v>
      </c>
      <c r="B182" s="94"/>
      <c r="C182" s="94"/>
      <c r="D182" s="95" t="s">
        <v>657</v>
      </c>
      <c r="E182" s="95"/>
      <c r="F182" s="95"/>
      <c r="G182" s="98" t="s">
        <v>404</v>
      </c>
      <c r="H182" s="98"/>
      <c r="I182" s="98"/>
      <c r="J182" s="94" t="s">
        <v>540</v>
      </c>
      <c r="K182" s="94"/>
      <c r="L182" s="29" t="s">
        <v>4</v>
      </c>
      <c r="M182" s="396" t="s">
        <v>826</v>
      </c>
      <c r="N182" s="94"/>
      <c r="O182" s="132" t="s">
        <v>825</v>
      </c>
      <c r="P182" s="127"/>
    </row>
    <row r="183" spans="1:16" x14ac:dyDescent="0.3">
      <c r="A183" s="94">
        <v>22</v>
      </c>
      <c r="B183" s="94"/>
      <c r="C183" s="94"/>
      <c r="D183" s="95" t="s">
        <v>645</v>
      </c>
      <c r="E183" s="95"/>
      <c r="F183" s="95"/>
      <c r="G183" s="98" t="s">
        <v>404</v>
      </c>
      <c r="H183" s="98"/>
      <c r="I183" s="98"/>
      <c r="J183" s="94" t="s">
        <v>540</v>
      </c>
      <c r="K183" s="94"/>
      <c r="L183" s="29" t="s">
        <v>4</v>
      </c>
      <c r="M183" s="396" t="s">
        <v>826</v>
      </c>
      <c r="N183" s="94"/>
      <c r="O183" s="132" t="s">
        <v>825</v>
      </c>
      <c r="P183" s="127"/>
    </row>
    <row r="184" spans="1:16" x14ac:dyDescent="0.3">
      <c r="A184" s="94">
        <v>25</v>
      </c>
      <c r="B184" s="94"/>
      <c r="C184" s="94"/>
      <c r="D184" s="95" t="s">
        <v>653</v>
      </c>
      <c r="E184" s="95"/>
      <c r="F184" s="95"/>
      <c r="G184" s="98" t="s">
        <v>404</v>
      </c>
      <c r="H184" s="98"/>
      <c r="I184" s="98"/>
      <c r="J184" s="94" t="s">
        <v>540</v>
      </c>
      <c r="K184" s="94"/>
      <c r="L184" s="29" t="s">
        <v>4</v>
      </c>
      <c r="M184" s="396" t="s">
        <v>826</v>
      </c>
      <c r="N184" s="94"/>
      <c r="O184" s="132" t="s">
        <v>825</v>
      </c>
      <c r="P184" s="127"/>
    </row>
    <row r="185" spans="1:16" x14ac:dyDescent="0.3">
      <c r="A185" s="94">
        <v>25</v>
      </c>
      <c r="B185" s="94"/>
      <c r="C185" s="94"/>
      <c r="D185" s="95" t="s">
        <v>656</v>
      </c>
      <c r="E185" s="95"/>
      <c r="F185" s="95"/>
      <c r="G185" s="98" t="s">
        <v>404</v>
      </c>
      <c r="H185" s="98"/>
      <c r="I185" s="98"/>
      <c r="J185" s="94" t="s">
        <v>540</v>
      </c>
      <c r="K185" s="94"/>
      <c r="L185" s="29" t="s">
        <v>4</v>
      </c>
      <c r="M185" s="396" t="s">
        <v>826</v>
      </c>
      <c r="N185" s="94"/>
      <c r="O185" s="132" t="s">
        <v>825</v>
      </c>
      <c r="P185" s="127"/>
    </row>
    <row r="186" spans="1:16" x14ac:dyDescent="0.3">
      <c r="A186" s="94">
        <v>28</v>
      </c>
      <c r="B186" s="94"/>
      <c r="C186" s="94"/>
      <c r="D186" s="95" t="s">
        <v>406</v>
      </c>
      <c r="E186" s="95"/>
      <c r="F186" s="95"/>
      <c r="G186" s="98" t="s">
        <v>404</v>
      </c>
      <c r="H186" s="98"/>
      <c r="I186" s="98"/>
      <c r="J186" s="94" t="s">
        <v>540</v>
      </c>
      <c r="K186" s="94"/>
      <c r="L186" s="29" t="s">
        <v>4</v>
      </c>
      <c r="M186" s="396" t="s">
        <v>826</v>
      </c>
      <c r="N186" s="94"/>
      <c r="O186" s="132" t="s">
        <v>825</v>
      </c>
      <c r="P186" s="127"/>
    </row>
    <row r="187" spans="1:16" x14ac:dyDescent="0.3">
      <c r="A187" s="94">
        <v>30</v>
      </c>
      <c r="B187" s="94"/>
      <c r="C187" s="94"/>
      <c r="D187" s="95" t="s">
        <v>654</v>
      </c>
      <c r="E187" s="95"/>
      <c r="F187" s="95"/>
      <c r="G187" s="98" t="s">
        <v>404</v>
      </c>
      <c r="H187" s="98"/>
      <c r="I187" s="98"/>
      <c r="J187" s="94" t="s">
        <v>540</v>
      </c>
      <c r="K187" s="94"/>
      <c r="L187" s="29" t="s">
        <v>4</v>
      </c>
      <c r="M187" s="396" t="s">
        <v>826</v>
      </c>
      <c r="N187" s="94"/>
      <c r="O187" s="132" t="s">
        <v>825</v>
      </c>
      <c r="P187" s="127"/>
    </row>
    <row r="188" spans="1:16" x14ac:dyDescent="0.3">
      <c r="A188" s="94">
        <v>30</v>
      </c>
      <c r="B188" s="94"/>
      <c r="C188" s="94"/>
      <c r="D188" s="95" t="s">
        <v>406</v>
      </c>
      <c r="E188" s="95"/>
      <c r="F188" s="95"/>
      <c r="G188" s="98" t="s">
        <v>404</v>
      </c>
      <c r="H188" s="98"/>
      <c r="I188" s="98"/>
      <c r="J188" s="94" t="s">
        <v>540</v>
      </c>
      <c r="K188" s="94"/>
      <c r="L188" s="29" t="s">
        <v>4</v>
      </c>
      <c r="M188" s="396" t="s">
        <v>826</v>
      </c>
      <c r="N188" s="94"/>
      <c r="O188" s="132" t="s">
        <v>825</v>
      </c>
      <c r="P188" s="127"/>
    </row>
    <row r="189" spans="1:16" x14ac:dyDescent="0.3">
      <c r="A189" s="94">
        <v>40</v>
      </c>
      <c r="B189" s="94"/>
      <c r="C189" s="94"/>
      <c r="D189" s="95" t="s">
        <v>652</v>
      </c>
      <c r="E189" s="95"/>
      <c r="F189" s="95"/>
      <c r="G189" s="98" t="s">
        <v>404</v>
      </c>
      <c r="H189" s="98"/>
      <c r="I189" s="98"/>
      <c r="J189" s="94" t="s">
        <v>540</v>
      </c>
      <c r="K189" s="94"/>
      <c r="L189" s="29" t="s">
        <v>4</v>
      </c>
      <c r="M189" s="396" t="s">
        <v>826</v>
      </c>
      <c r="N189" s="94"/>
      <c r="O189" s="132" t="s">
        <v>825</v>
      </c>
      <c r="P189" s="127"/>
    </row>
    <row r="190" spans="1:16" x14ac:dyDescent="0.3">
      <c r="A190" s="94">
        <v>40</v>
      </c>
      <c r="B190" s="94"/>
      <c r="C190" s="94"/>
      <c r="D190" s="95" t="s">
        <v>653</v>
      </c>
      <c r="E190" s="95"/>
      <c r="F190" s="95"/>
      <c r="G190" s="98" t="s">
        <v>404</v>
      </c>
      <c r="H190" s="98"/>
      <c r="I190" s="98"/>
      <c r="J190" s="94" t="s">
        <v>540</v>
      </c>
      <c r="K190" s="94"/>
      <c r="L190" s="29" t="s">
        <v>4</v>
      </c>
      <c r="M190" s="396" t="s">
        <v>826</v>
      </c>
      <c r="N190" s="94"/>
      <c r="O190" s="132" t="s">
        <v>825</v>
      </c>
      <c r="P190" s="127"/>
    </row>
    <row r="191" spans="1:16" x14ac:dyDescent="0.3">
      <c r="A191" s="94">
        <v>40</v>
      </c>
      <c r="B191" s="94"/>
      <c r="C191" s="94"/>
      <c r="D191" s="95" t="s">
        <v>654</v>
      </c>
      <c r="E191" s="95"/>
      <c r="F191" s="95"/>
      <c r="G191" s="98" t="s">
        <v>404</v>
      </c>
      <c r="H191" s="98"/>
      <c r="I191" s="98"/>
      <c r="J191" s="94" t="s">
        <v>540</v>
      </c>
      <c r="K191" s="94"/>
      <c r="L191" s="29" t="s">
        <v>4</v>
      </c>
      <c r="M191" s="396" t="s">
        <v>826</v>
      </c>
      <c r="N191" s="94"/>
      <c r="O191" s="132" t="s">
        <v>825</v>
      </c>
      <c r="P191" s="127"/>
    </row>
    <row r="192" spans="1:16" x14ac:dyDescent="0.3">
      <c r="A192" s="126">
        <v>40</v>
      </c>
      <c r="B192" s="138"/>
      <c r="C192" s="127"/>
      <c r="D192" s="123" t="s">
        <v>401</v>
      </c>
      <c r="E192" s="124"/>
      <c r="F192" s="125"/>
      <c r="G192" s="133" t="s">
        <v>404</v>
      </c>
      <c r="H192" s="134"/>
      <c r="I192" s="135"/>
      <c r="J192" s="94" t="s">
        <v>540</v>
      </c>
      <c r="K192" s="94"/>
      <c r="L192" s="29" t="s">
        <v>4</v>
      </c>
      <c r="M192" s="396" t="s">
        <v>826</v>
      </c>
      <c r="N192" s="94"/>
      <c r="O192" s="132" t="s">
        <v>825</v>
      </c>
      <c r="P192" s="127"/>
    </row>
    <row r="193" spans="1:16384" x14ac:dyDescent="0.3">
      <c r="A193" s="94">
        <v>40</v>
      </c>
      <c r="B193" s="94"/>
      <c r="C193" s="94"/>
      <c r="D193" s="95" t="s">
        <v>655</v>
      </c>
      <c r="E193" s="95"/>
      <c r="F193" s="95"/>
      <c r="G193" s="98" t="s">
        <v>404</v>
      </c>
      <c r="H193" s="98"/>
      <c r="I193" s="98"/>
      <c r="J193" s="94" t="s">
        <v>540</v>
      </c>
      <c r="K193" s="94"/>
      <c r="L193" s="29" t="s">
        <v>4</v>
      </c>
      <c r="M193" s="396" t="s">
        <v>826</v>
      </c>
      <c r="N193" s="94"/>
      <c r="O193" s="132" t="s">
        <v>825</v>
      </c>
      <c r="P193" s="127"/>
    </row>
    <row r="194" spans="1:16384" x14ac:dyDescent="0.3">
      <c r="A194" s="94">
        <v>40</v>
      </c>
      <c r="B194" s="94"/>
      <c r="C194" s="94"/>
      <c r="D194" s="95" t="s">
        <v>406</v>
      </c>
      <c r="E194" s="95"/>
      <c r="F194" s="95"/>
      <c r="G194" s="98" t="s">
        <v>404</v>
      </c>
      <c r="H194" s="98"/>
      <c r="I194" s="98"/>
      <c r="J194" s="94" t="s">
        <v>540</v>
      </c>
      <c r="K194" s="94"/>
      <c r="L194" s="29" t="s">
        <v>4</v>
      </c>
      <c r="M194" s="396" t="s">
        <v>826</v>
      </c>
      <c r="N194" s="94"/>
      <c r="O194" s="132" t="s">
        <v>825</v>
      </c>
      <c r="P194" s="127"/>
    </row>
    <row r="195" spans="1:16384" x14ac:dyDescent="0.3">
      <c r="A195" s="94">
        <v>45</v>
      </c>
      <c r="B195" s="94"/>
      <c r="C195" s="94"/>
      <c r="D195" s="95" t="s">
        <v>406</v>
      </c>
      <c r="E195" s="95"/>
      <c r="F195" s="95"/>
      <c r="G195" s="98" t="s">
        <v>404</v>
      </c>
      <c r="H195" s="98"/>
      <c r="I195" s="98"/>
      <c r="J195" s="94" t="s">
        <v>540</v>
      </c>
      <c r="K195" s="94"/>
      <c r="L195" s="29" t="s">
        <v>4</v>
      </c>
      <c r="M195" s="396" t="s">
        <v>826</v>
      </c>
      <c r="N195" s="94"/>
      <c r="O195" s="132" t="s">
        <v>825</v>
      </c>
      <c r="P195" s="127"/>
    </row>
    <row r="196" spans="1:16384" x14ac:dyDescent="0.3">
      <c r="A196" s="94">
        <v>50</v>
      </c>
      <c r="B196" s="94"/>
      <c r="C196" s="94"/>
      <c r="D196" s="95" t="s">
        <v>649</v>
      </c>
      <c r="E196" s="95"/>
      <c r="F196" s="95"/>
      <c r="G196" s="98" t="s">
        <v>404</v>
      </c>
      <c r="H196" s="98"/>
      <c r="I196" s="98"/>
      <c r="J196" s="94" t="s">
        <v>540</v>
      </c>
      <c r="K196" s="94"/>
      <c r="L196" s="29" t="s">
        <v>4</v>
      </c>
      <c r="M196" s="396" t="s">
        <v>826</v>
      </c>
      <c r="N196" s="94"/>
      <c r="O196" s="132" t="s">
        <v>825</v>
      </c>
      <c r="P196" s="127"/>
    </row>
    <row r="197" spans="1:16384" s="31" customFormat="1" x14ac:dyDescent="0.3">
      <c r="A197" s="100">
        <v>53</v>
      </c>
      <c r="B197" s="100"/>
      <c r="C197" s="100"/>
      <c r="D197" s="98" t="s">
        <v>406</v>
      </c>
      <c r="E197" s="98"/>
      <c r="F197" s="98"/>
      <c r="G197" s="98" t="s">
        <v>404</v>
      </c>
      <c r="H197" s="98"/>
      <c r="I197" s="98"/>
      <c r="J197" s="100" t="s">
        <v>540</v>
      </c>
      <c r="K197" s="100"/>
      <c r="L197" s="58" t="s">
        <v>4</v>
      </c>
      <c r="M197" s="396" t="s">
        <v>826</v>
      </c>
      <c r="N197" s="94"/>
      <c r="O197" s="132" t="s">
        <v>825</v>
      </c>
      <c r="P197" s="127"/>
    </row>
    <row r="198" spans="1:16384" x14ac:dyDescent="0.3">
      <c r="A198" s="126">
        <v>60</v>
      </c>
      <c r="B198" s="138"/>
      <c r="C198" s="127"/>
      <c r="D198" s="123" t="s">
        <v>406</v>
      </c>
      <c r="E198" s="124"/>
      <c r="F198" s="125"/>
      <c r="G198" s="133" t="s">
        <v>404</v>
      </c>
      <c r="H198" s="134"/>
      <c r="I198" s="135"/>
      <c r="J198" s="94" t="s">
        <v>540</v>
      </c>
      <c r="K198" s="94"/>
      <c r="L198" s="29" t="s">
        <v>4</v>
      </c>
      <c r="M198" s="396" t="s">
        <v>826</v>
      </c>
      <c r="N198" s="94"/>
      <c r="O198" s="132" t="s">
        <v>825</v>
      </c>
      <c r="P198" s="127"/>
    </row>
    <row r="199" spans="1:16384" s="31" customFormat="1" x14ac:dyDescent="0.3">
      <c r="A199" s="101"/>
      <c r="B199" s="101"/>
      <c r="C199" s="101"/>
      <c r="D199" s="101"/>
      <c r="E199" s="101"/>
      <c r="F199" s="101"/>
      <c r="G199" s="101"/>
      <c r="H199" s="101"/>
      <c r="I199" s="101"/>
      <c r="J199" s="101"/>
      <c r="K199" s="101"/>
      <c r="L199" s="101"/>
      <c r="M199" s="101"/>
      <c r="N199" s="101"/>
      <c r="O199" s="101"/>
      <c r="P199" s="101"/>
    </row>
    <row r="200" spans="1:16384" x14ac:dyDescent="0.3">
      <c r="A200" s="95">
        <v>1.25</v>
      </c>
      <c r="B200" s="95"/>
      <c r="C200" s="95"/>
      <c r="D200" s="95" t="s">
        <v>398</v>
      </c>
      <c r="E200" s="95"/>
      <c r="F200" s="95"/>
      <c r="G200" s="98"/>
      <c r="H200" s="98"/>
      <c r="I200" s="98"/>
      <c r="J200" s="94" t="s">
        <v>615</v>
      </c>
      <c r="K200" s="94"/>
      <c r="L200" s="29" t="s">
        <v>4</v>
      </c>
      <c r="M200" s="396" t="s">
        <v>826</v>
      </c>
      <c r="N200" s="94"/>
      <c r="O200" s="132" t="s">
        <v>825</v>
      </c>
      <c r="P200" s="127"/>
      <c r="NX200" s="98" t="s">
        <v>401</v>
      </c>
      <c r="NY200" s="98"/>
      <c r="NZ200" s="98"/>
      <c r="OA200" s="98" t="s">
        <v>404</v>
      </c>
      <c r="OB200" s="98"/>
      <c r="OC200" s="98"/>
      <c r="OD200" s="137" t="s">
        <v>616</v>
      </c>
      <c r="OE200" s="137"/>
      <c r="OF200" s="32" t="s">
        <v>4</v>
      </c>
      <c r="OG200" s="100">
        <v>710</v>
      </c>
      <c r="OH200" s="100"/>
      <c r="OI200" s="33"/>
      <c r="OJ200" s="33"/>
      <c r="OK200" s="98">
        <v>5</v>
      </c>
      <c r="OL200" s="98"/>
      <c r="OM200" s="98"/>
      <c r="ON200" s="98" t="s">
        <v>401</v>
      </c>
      <c r="OO200" s="98"/>
      <c r="OP200" s="98"/>
      <c r="OQ200" s="98" t="s">
        <v>404</v>
      </c>
      <c r="OR200" s="98"/>
      <c r="OS200" s="98"/>
      <c r="OT200" s="137" t="s">
        <v>616</v>
      </c>
      <c r="OU200" s="137"/>
      <c r="OV200" s="32" t="s">
        <v>4</v>
      </c>
      <c r="OW200" s="100">
        <v>710</v>
      </c>
      <c r="OX200" s="100"/>
      <c r="OY200" s="33"/>
      <c r="OZ200" s="33"/>
      <c r="PA200" s="98">
        <v>5</v>
      </c>
      <c r="PB200" s="98"/>
      <c r="PC200" s="98"/>
      <c r="PD200" s="98" t="s">
        <v>401</v>
      </c>
      <c r="PE200" s="98"/>
      <c r="PF200" s="98"/>
      <c r="PG200" s="98" t="s">
        <v>404</v>
      </c>
      <c r="PH200" s="98"/>
      <c r="PI200" s="98"/>
      <c r="PJ200" s="137" t="s">
        <v>616</v>
      </c>
      <c r="PK200" s="137"/>
      <c r="PL200" s="32" t="s">
        <v>4</v>
      </c>
      <c r="PM200" s="100">
        <v>710</v>
      </c>
      <c r="PN200" s="100"/>
      <c r="PO200" s="33"/>
      <c r="PP200" s="33"/>
      <c r="PQ200" s="98">
        <v>5</v>
      </c>
      <c r="PR200" s="98"/>
      <c r="PS200" s="98"/>
      <c r="PT200" s="98" t="s">
        <v>401</v>
      </c>
      <c r="PU200" s="98"/>
      <c r="PV200" s="98"/>
      <c r="PW200" s="98" t="s">
        <v>404</v>
      </c>
      <c r="PX200" s="98"/>
      <c r="PY200" s="98"/>
      <c r="PZ200" s="137" t="s">
        <v>616</v>
      </c>
      <c r="QA200" s="137"/>
      <c r="QB200" s="32" t="s">
        <v>4</v>
      </c>
      <c r="QC200" s="100">
        <v>710</v>
      </c>
      <c r="QD200" s="100"/>
      <c r="QE200" s="33"/>
      <c r="QF200" s="33"/>
      <c r="QG200" s="98">
        <v>5</v>
      </c>
      <c r="QH200" s="98"/>
      <c r="QI200" s="98"/>
      <c r="QJ200" s="98" t="s">
        <v>401</v>
      </c>
      <c r="QK200" s="98"/>
      <c r="QL200" s="98"/>
      <c r="QM200" s="98" t="s">
        <v>404</v>
      </c>
      <c r="QN200" s="98"/>
      <c r="QO200" s="98"/>
      <c r="QP200" s="137" t="s">
        <v>616</v>
      </c>
      <c r="QQ200" s="137"/>
      <c r="QR200" s="32" t="s">
        <v>4</v>
      </c>
      <c r="QS200" s="100">
        <v>710</v>
      </c>
      <c r="QT200" s="100"/>
      <c r="QU200" s="33"/>
      <c r="QV200" s="33"/>
      <c r="QW200" s="98">
        <v>5</v>
      </c>
      <c r="QX200" s="98"/>
      <c r="QY200" s="98"/>
      <c r="QZ200" s="98" t="s">
        <v>401</v>
      </c>
      <c r="RA200" s="98"/>
      <c r="RB200" s="98"/>
      <c r="RC200" s="98" t="s">
        <v>404</v>
      </c>
      <c r="RD200" s="98"/>
      <c r="RE200" s="98"/>
      <c r="RF200" s="137" t="s">
        <v>616</v>
      </c>
      <c r="RG200" s="137"/>
      <c r="RH200" s="32" t="s">
        <v>4</v>
      </c>
      <c r="RI200" s="100">
        <v>710</v>
      </c>
      <c r="RJ200" s="100"/>
      <c r="RK200" s="33"/>
      <c r="RL200" s="33"/>
      <c r="RM200" s="98">
        <v>5</v>
      </c>
      <c r="RN200" s="98"/>
      <c r="RO200" s="98"/>
      <c r="RP200" s="98" t="s">
        <v>401</v>
      </c>
      <c r="RQ200" s="98"/>
      <c r="RR200" s="98"/>
      <c r="RS200" s="98" t="s">
        <v>404</v>
      </c>
      <c r="RT200" s="98"/>
      <c r="RU200" s="98"/>
      <c r="RV200" s="137" t="s">
        <v>616</v>
      </c>
      <c r="RW200" s="137"/>
      <c r="RX200" s="32" t="s">
        <v>4</v>
      </c>
      <c r="RY200" s="100">
        <v>710</v>
      </c>
      <c r="RZ200" s="100"/>
      <c r="SA200" s="33"/>
      <c r="SB200" s="33"/>
      <c r="SC200" s="98">
        <v>5</v>
      </c>
      <c r="SD200" s="98"/>
      <c r="SE200" s="98"/>
      <c r="SF200" s="98" t="s">
        <v>401</v>
      </c>
      <c r="SG200" s="98"/>
      <c r="SH200" s="98"/>
      <c r="SI200" s="98" t="s">
        <v>404</v>
      </c>
      <c r="SJ200" s="98"/>
      <c r="SK200" s="98"/>
      <c r="SL200" s="137" t="s">
        <v>616</v>
      </c>
      <c r="SM200" s="137"/>
      <c r="SN200" s="32" t="s">
        <v>4</v>
      </c>
      <c r="SO200" s="100">
        <v>710</v>
      </c>
      <c r="SP200" s="100"/>
      <c r="SQ200" s="33"/>
      <c r="SR200" s="33"/>
      <c r="SS200" s="98">
        <v>5</v>
      </c>
      <c r="ST200" s="98"/>
      <c r="SU200" s="98"/>
      <c r="SV200" s="98" t="s">
        <v>401</v>
      </c>
      <c r="SW200" s="98"/>
      <c r="SX200" s="98"/>
      <c r="SY200" s="98" t="s">
        <v>404</v>
      </c>
      <c r="SZ200" s="98"/>
      <c r="TA200" s="98"/>
      <c r="TB200" s="137" t="s">
        <v>616</v>
      </c>
      <c r="TC200" s="137"/>
      <c r="TD200" s="32" t="s">
        <v>4</v>
      </c>
      <c r="TE200" s="100">
        <v>710</v>
      </c>
      <c r="TF200" s="100"/>
      <c r="TG200" s="33"/>
      <c r="TH200" s="33"/>
      <c r="TI200" s="98">
        <v>5</v>
      </c>
      <c r="TJ200" s="98"/>
      <c r="TK200" s="98"/>
      <c r="TL200" s="98" t="s">
        <v>401</v>
      </c>
      <c r="TM200" s="98"/>
      <c r="TN200" s="98"/>
      <c r="TO200" s="98" t="s">
        <v>404</v>
      </c>
      <c r="TP200" s="98"/>
      <c r="TQ200" s="98"/>
      <c r="TR200" s="137" t="s">
        <v>616</v>
      </c>
      <c r="TS200" s="137"/>
      <c r="TT200" s="32" t="s">
        <v>4</v>
      </c>
      <c r="TU200" s="100">
        <v>710</v>
      </c>
      <c r="TV200" s="100"/>
      <c r="TW200" s="33"/>
      <c r="TX200" s="33"/>
      <c r="TY200" s="98">
        <v>5</v>
      </c>
      <c r="TZ200" s="98"/>
      <c r="UA200" s="98"/>
      <c r="UB200" s="98" t="s">
        <v>401</v>
      </c>
      <c r="UC200" s="98"/>
      <c r="UD200" s="98"/>
      <c r="UE200" s="98" t="s">
        <v>404</v>
      </c>
      <c r="UF200" s="98"/>
      <c r="UG200" s="98"/>
      <c r="UH200" s="137" t="s">
        <v>616</v>
      </c>
      <c r="UI200" s="137"/>
      <c r="UJ200" s="32" t="s">
        <v>4</v>
      </c>
      <c r="UK200" s="100">
        <v>710</v>
      </c>
      <c r="UL200" s="100"/>
      <c r="UM200" s="33"/>
      <c r="UN200" s="33"/>
      <c r="UO200" s="98">
        <v>5</v>
      </c>
      <c r="UP200" s="98"/>
      <c r="UQ200" s="98"/>
      <c r="UR200" s="98" t="s">
        <v>401</v>
      </c>
      <c r="US200" s="98"/>
      <c r="UT200" s="98"/>
      <c r="UU200" s="98" t="s">
        <v>404</v>
      </c>
      <c r="UV200" s="98"/>
      <c r="UW200" s="98"/>
      <c r="UX200" s="137" t="s">
        <v>616</v>
      </c>
      <c r="UY200" s="137"/>
      <c r="UZ200" s="32" t="s">
        <v>4</v>
      </c>
      <c r="VA200" s="100">
        <v>710</v>
      </c>
      <c r="VB200" s="100"/>
      <c r="VC200" s="33"/>
      <c r="VD200" s="33"/>
      <c r="VE200" s="98">
        <v>5</v>
      </c>
      <c r="VF200" s="98"/>
      <c r="VG200" s="98"/>
      <c r="VH200" s="98" t="s">
        <v>401</v>
      </c>
      <c r="VI200" s="98"/>
      <c r="VJ200" s="98"/>
      <c r="VK200" s="98" t="s">
        <v>404</v>
      </c>
      <c r="VL200" s="98"/>
      <c r="VM200" s="98"/>
      <c r="VN200" s="137" t="s">
        <v>616</v>
      </c>
      <c r="VO200" s="137"/>
      <c r="VP200" s="32" t="s">
        <v>4</v>
      </c>
      <c r="VQ200" s="100">
        <v>710</v>
      </c>
      <c r="VR200" s="100"/>
      <c r="VS200" s="33"/>
      <c r="VT200" s="33"/>
      <c r="VU200" s="98">
        <v>5</v>
      </c>
      <c r="VV200" s="98"/>
      <c r="VW200" s="98"/>
      <c r="VX200" s="98" t="s">
        <v>401</v>
      </c>
      <c r="VY200" s="98"/>
      <c r="VZ200" s="98"/>
      <c r="WA200" s="98" t="s">
        <v>404</v>
      </c>
      <c r="WB200" s="98"/>
      <c r="WC200" s="98"/>
      <c r="WD200" s="137" t="s">
        <v>616</v>
      </c>
      <c r="WE200" s="137"/>
      <c r="WF200" s="32" t="s">
        <v>4</v>
      </c>
      <c r="WG200" s="100">
        <v>710</v>
      </c>
      <c r="WH200" s="100"/>
      <c r="WI200" s="33"/>
      <c r="WJ200" s="33"/>
      <c r="WK200" s="98">
        <v>5</v>
      </c>
      <c r="WL200" s="98"/>
      <c r="WM200" s="98"/>
      <c r="WN200" s="98" t="s">
        <v>401</v>
      </c>
      <c r="WO200" s="98"/>
      <c r="WP200" s="98"/>
      <c r="WQ200" s="98" t="s">
        <v>404</v>
      </c>
      <c r="WR200" s="98"/>
      <c r="WS200" s="98"/>
      <c r="WT200" s="137" t="s">
        <v>616</v>
      </c>
      <c r="WU200" s="137"/>
      <c r="WV200" s="32" t="s">
        <v>4</v>
      </c>
      <c r="WW200" s="100">
        <v>710</v>
      </c>
      <c r="WX200" s="100"/>
      <c r="WY200" s="33"/>
      <c r="WZ200" s="33"/>
      <c r="XA200" s="98">
        <v>5</v>
      </c>
      <c r="XB200" s="98"/>
      <c r="XC200" s="98"/>
      <c r="XD200" s="98" t="s">
        <v>401</v>
      </c>
      <c r="XE200" s="98"/>
      <c r="XF200" s="98"/>
      <c r="XG200" s="98" t="s">
        <v>404</v>
      </c>
      <c r="XH200" s="98"/>
      <c r="XI200" s="98"/>
      <c r="XJ200" s="137" t="s">
        <v>616</v>
      </c>
      <c r="XK200" s="137"/>
      <c r="XL200" s="32" t="s">
        <v>4</v>
      </c>
      <c r="XM200" s="100">
        <v>710</v>
      </c>
      <c r="XN200" s="100"/>
      <c r="XO200" s="33"/>
      <c r="XP200" s="33"/>
      <c r="XQ200" s="98">
        <v>5</v>
      </c>
      <c r="XR200" s="98"/>
      <c r="XS200" s="98"/>
      <c r="XT200" s="98" t="s">
        <v>401</v>
      </c>
      <c r="XU200" s="98"/>
      <c r="XV200" s="98"/>
      <c r="XW200" s="98" t="s">
        <v>404</v>
      </c>
      <c r="XX200" s="98"/>
      <c r="XY200" s="98"/>
      <c r="XZ200" s="137" t="s">
        <v>616</v>
      </c>
      <c r="YA200" s="137"/>
      <c r="YB200" s="32" t="s">
        <v>4</v>
      </c>
      <c r="YC200" s="100">
        <v>710</v>
      </c>
      <c r="YD200" s="100"/>
      <c r="YE200" s="33"/>
      <c r="YF200" s="33"/>
      <c r="YG200" s="98">
        <v>5</v>
      </c>
      <c r="YH200" s="98"/>
      <c r="YI200" s="98"/>
      <c r="YJ200" s="98" t="s">
        <v>401</v>
      </c>
      <c r="YK200" s="98"/>
      <c r="YL200" s="98"/>
      <c r="YM200" s="98" t="s">
        <v>404</v>
      </c>
      <c r="YN200" s="98"/>
      <c r="YO200" s="98"/>
      <c r="YP200" s="137" t="s">
        <v>616</v>
      </c>
      <c r="YQ200" s="137"/>
      <c r="YR200" s="32" t="s">
        <v>4</v>
      </c>
      <c r="YS200" s="100">
        <v>710</v>
      </c>
      <c r="YT200" s="100"/>
      <c r="YU200" s="33"/>
      <c r="YV200" s="33"/>
      <c r="YW200" s="98">
        <v>5</v>
      </c>
      <c r="YX200" s="98"/>
      <c r="YY200" s="98"/>
      <c r="YZ200" s="98" t="s">
        <v>401</v>
      </c>
      <c r="ZA200" s="98"/>
      <c r="ZB200" s="98"/>
      <c r="ZC200" s="98" t="s">
        <v>404</v>
      </c>
      <c r="ZD200" s="98"/>
      <c r="ZE200" s="98"/>
      <c r="ZF200" s="137" t="s">
        <v>616</v>
      </c>
      <c r="ZG200" s="137"/>
      <c r="ZH200" s="32" t="s">
        <v>4</v>
      </c>
      <c r="ZI200" s="100">
        <v>710</v>
      </c>
      <c r="ZJ200" s="100"/>
      <c r="ZK200" s="33"/>
      <c r="ZL200" s="33"/>
      <c r="ZM200" s="98">
        <v>5</v>
      </c>
      <c r="ZN200" s="98"/>
      <c r="ZO200" s="98"/>
      <c r="ZP200" s="98" t="s">
        <v>401</v>
      </c>
      <c r="ZQ200" s="98"/>
      <c r="ZR200" s="98"/>
      <c r="ZS200" s="98" t="s">
        <v>404</v>
      </c>
      <c r="ZT200" s="98"/>
      <c r="ZU200" s="98"/>
      <c r="ZV200" s="137" t="s">
        <v>616</v>
      </c>
      <c r="ZW200" s="137"/>
      <c r="ZX200" s="32" t="s">
        <v>4</v>
      </c>
      <c r="ZY200" s="100">
        <v>710</v>
      </c>
      <c r="ZZ200" s="100"/>
      <c r="AAA200" s="33"/>
      <c r="AAB200" s="33"/>
      <c r="AAC200" s="98">
        <v>5</v>
      </c>
      <c r="AAD200" s="98"/>
      <c r="AAE200" s="98"/>
      <c r="AAF200" s="98" t="s">
        <v>401</v>
      </c>
      <c r="AAG200" s="98"/>
      <c r="AAH200" s="98"/>
      <c r="AAI200" s="98" t="s">
        <v>404</v>
      </c>
      <c r="AAJ200" s="98"/>
      <c r="AAK200" s="98"/>
      <c r="AAL200" s="137" t="s">
        <v>616</v>
      </c>
      <c r="AAM200" s="137"/>
      <c r="AAN200" s="32" t="s">
        <v>4</v>
      </c>
      <c r="AAO200" s="100">
        <v>710</v>
      </c>
      <c r="AAP200" s="100"/>
      <c r="AAQ200" s="33"/>
      <c r="AAR200" s="33"/>
      <c r="AAS200" s="98">
        <v>5</v>
      </c>
      <c r="AAT200" s="98"/>
      <c r="AAU200" s="98"/>
      <c r="AAV200" s="98" t="s">
        <v>401</v>
      </c>
      <c r="AAW200" s="98"/>
      <c r="AAX200" s="98"/>
      <c r="AAY200" s="98" t="s">
        <v>404</v>
      </c>
      <c r="AAZ200" s="98"/>
      <c r="ABA200" s="98"/>
      <c r="ABB200" s="137" t="s">
        <v>616</v>
      </c>
      <c r="ABC200" s="137"/>
      <c r="ABD200" s="32" t="s">
        <v>4</v>
      </c>
      <c r="ABE200" s="100">
        <v>710</v>
      </c>
      <c r="ABF200" s="100"/>
      <c r="ABG200" s="33"/>
      <c r="ABH200" s="33"/>
      <c r="ABI200" s="98">
        <v>5</v>
      </c>
      <c r="ABJ200" s="98"/>
      <c r="ABK200" s="98"/>
      <c r="ABL200" s="98" t="s">
        <v>401</v>
      </c>
      <c r="ABM200" s="98"/>
      <c r="ABN200" s="98"/>
      <c r="ABO200" s="98" t="s">
        <v>404</v>
      </c>
      <c r="ABP200" s="98"/>
      <c r="ABQ200" s="98"/>
      <c r="ABR200" s="137" t="s">
        <v>616</v>
      </c>
      <c r="ABS200" s="137"/>
      <c r="ABT200" s="32" t="s">
        <v>4</v>
      </c>
      <c r="ABU200" s="100">
        <v>710</v>
      </c>
      <c r="ABV200" s="100"/>
      <c r="ABW200" s="33"/>
      <c r="ABX200" s="33"/>
      <c r="ABY200" s="98">
        <v>5</v>
      </c>
      <c r="ABZ200" s="98"/>
      <c r="ACA200" s="98"/>
      <c r="ACB200" s="98" t="s">
        <v>401</v>
      </c>
      <c r="ACC200" s="98"/>
      <c r="ACD200" s="98"/>
      <c r="ACE200" s="98" t="s">
        <v>404</v>
      </c>
      <c r="ACF200" s="98"/>
      <c r="ACG200" s="98"/>
      <c r="ACH200" s="137" t="s">
        <v>616</v>
      </c>
      <c r="ACI200" s="137"/>
      <c r="ACJ200" s="32" t="s">
        <v>4</v>
      </c>
      <c r="ACK200" s="100">
        <v>710</v>
      </c>
      <c r="ACL200" s="100"/>
      <c r="ACM200" s="33"/>
      <c r="ACN200" s="33"/>
      <c r="ACO200" s="98">
        <v>5</v>
      </c>
      <c r="ACP200" s="98"/>
      <c r="ACQ200" s="98"/>
      <c r="ACR200" s="98" t="s">
        <v>401</v>
      </c>
      <c r="ACS200" s="98"/>
      <c r="ACT200" s="98"/>
      <c r="ACU200" s="98" t="s">
        <v>404</v>
      </c>
      <c r="ACV200" s="98"/>
      <c r="ACW200" s="98"/>
      <c r="ACX200" s="137" t="s">
        <v>616</v>
      </c>
      <c r="ACY200" s="137"/>
      <c r="ACZ200" s="32" t="s">
        <v>4</v>
      </c>
      <c r="ADA200" s="100">
        <v>710</v>
      </c>
      <c r="ADB200" s="100"/>
      <c r="ADC200" s="33"/>
      <c r="ADD200" s="33"/>
      <c r="ADE200" s="98">
        <v>5</v>
      </c>
      <c r="ADF200" s="98"/>
      <c r="ADG200" s="98"/>
      <c r="ADH200" s="98" t="s">
        <v>401</v>
      </c>
      <c r="ADI200" s="98"/>
      <c r="ADJ200" s="98"/>
      <c r="ADK200" s="98" t="s">
        <v>404</v>
      </c>
      <c r="ADL200" s="98"/>
      <c r="ADM200" s="98"/>
      <c r="ADN200" s="137" t="s">
        <v>616</v>
      </c>
      <c r="ADO200" s="137"/>
      <c r="ADP200" s="32" t="s">
        <v>4</v>
      </c>
      <c r="ADQ200" s="100">
        <v>710</v>
      </c>
      <c r="ADR200" s="100"/>
      <c r="ADS200" s="33"/>
      <c r="ADT200" s="33"/>
      <c r="ADU200" s="98">
        <v>5</v>
      </c>
      <c r="ADV200" s="98"/>
      <c r="ADW200" s="98"/>
      <c r="ADX200" s="98" t="s">
        <v>401</v>
      </c>
      <c r="ADY200" s="98"/>
      <c r="ADZ200" s="98"/>
      <c r="AEA200" s="98" t="s">
        <v>404</v>
      </c>
      <c r="AEB200" s="98"/>
      <c r="AEC200" s="98"/>
      <c r="AED200" s="137" t="s">
        <v>616</v>
      </c>
      <c r="AEE200" s="137"/>
      <c r="AEF200" s="32" t="s">
        <v>4</v>
      </c>
      <c r="AEG200" s="100">
        <v>710</v>
      </c>
      <c r="AEH200" s="100"/>
      <c r="AEI200" s="33"/>
      <c r="AEJ200" s="33"/>
      <c r="AEK200" s="98">
        <v>5</v>
      </c>
      <c r="AEL200" s="98"/>
      <c r="AEM200" s="98"/>
      <c r="AEN200" s="98" t="s">
        <v>401</v>
      </c>
      <c r="AEO200" s="98"/>
      <c r="AEP200" s="98"/>
      <c r="AEQ200" s="98" t="s">
        <v>404</v>
      </c>
      <c r="AER200" s="98"/>
      <c r="AES200" s="98"/>
      <c r="AET200" s="137" t="s">
        <v>616</v>
      </c>
      <c r="AEU200" s="137"/>
      <c r="AEV200" s="32" t="s">
        <v>4</v>
      </c>
      <c r="AEW200" s="100">
        <v>710</v>
      </c>
      <c r="AEX200" s="100"/>
      <c r="AEY200" s="33"/>
      <c r="AEZ200" s="33"/>
      <c r="AFA200" s="98">
        <v>5</v>
      </c>
      <c r="AFB200" s="98"/>
      <c r="AFC200" s="98"/>
      <c r="AFD200" s="98" t="s">
        <v>401</v>
      </c>
      <c r="AFE200" s="98"/>
      <c r="AFF200" s="98"/>
      <c r="AFG200" s="98" t="s">
        <v>404</v>
      </c>
      <c r="AFH200" s="98"/>
      <c r="AFI200" s="98"/>
      <c r="AFJ200" s="137" t="s">
        <v>616</v>
      </c>
      <c r="AFK200" s="137"/>
      <c r="AFL200" s="32" t="s">
        <v>4</v>
      </c>
      <c r="AFM200" s="100">
        <v>710</v>
      </c>
      <c r="AFN200" s="100"/>
      <c r="AFO200" s="33"/>
      <c r="AFP200" s="33"/>
      <c r="AFQ200" s="98">
        <v>5</v>
      </c>
      <c r="AFR200" s="98"/>
      <c r="AFS200" s="98"/>
      <c r="AFT200" s="98" t="s">
        <v>401</v>
      </c>
      <c r="AFU200" s="98"/>
      <c r="AFV200" s="98"/>
      <c r="AFW200" s="98" t="s">
        <v>404</v>
      </c>
      <c r="AFX200" s="98"/>
      <c r="AFY200" s="98"/>
      <c r="AFZ200" s="137" t="s">
        <v>616</v>
      </c>
      <c r="AGA200" s="137"/>
      <c r="AGB200" s="32" t="s">
        <v>4</v>
      </c>
      <c r="AGC200" s="100">
        <v>710</v>
      </c>
      <c r="AGD200" s="100"/>
      <c r="AGE200" s="33"/>
      <c r="AGF200" s="33"/>
      <c r="AGG200" s="98">
        <v>5</v>
      </c>
      <c r="AGH200" s="98"/>
      <c r="AGI200" s="98"/>
      <c r="AGJ200" s="98" t="s">
        <v>401</v>
      </c>
      <c r="AGK200" s="98"/>
      <c r="AGL200" s="98"/>
      <c r="AGM200" s="98" t="s">
        <v>404</v>
      </c>
      <c r="AGN200" s="98"/>
      <c r="AGO200" s="98"/>
      <c r="AGP200" s="137" t="s">
        <v>616</v>
      </c>
      <c r="AGQ200" s="137"/>
      <c r="AGR200" s="32" t="s">
        <v>4</v>
      </c>
      <c r="AGS200" s="100">
        <v>710</v>
      </c>
      <c r="AGT200" s="100"/>
      <c r="AGU200" s="33"/>
      <c r="AGV200" s="33"/>
      <c r="AGW200" s="98">
        <v>5</v>
      </c>
      <c r="AGX200" s="98"/>
      <c r="AGY200" s="98"/>
      <c r="AGZ200" s="98" t="s">
        <v>401</v>
      </c>
      <c r="AHA200" s="98"/>
      <c r="AHB200" s="98"/>
      <c r="AHC200" s="98" t="s">
        <v>404</v>
      </c>
      <c r="AHD200" s="98"/>
      <c r="AHE200" s="98"/>
      <c r="AHF200" s="137" t="s">
        <v>616</v>
      </c>
      <c r="AHG200" s="137"/>
      <c r="AHH200" s="32" t="s">
        <v>4</v>
      </c>
      <c r="AHI200" s="100">
        <v>710</v>
      </c>
      <c r="AHJ200" s="100"/>
      <c r="AHK200" s="33"/>
      <c r="AHL200" s="33"/>
      <c r="AHM200" s="98">
        <v>5</v>
      </c>
      <c r="AHN200" s="98"/>
      <c r="AHO200" s="98"/>
      <c r="AHP200" s="98" t="s">
        <v>401</v>
      </c>
      <c r="AHQ200" s="98"/>
      <c r="AHR200" s="98"/>
      <c r="AHS200" s="98" t="s">
        <v>404</v>
      </c>
      <c r="AHT200" s="98"/>
      <c r="AHU200" s="98"/>
      <c r="AHV200" s="137" t="s">
        <v>616</v>
      </c>
      <c r="AHW200" s="137"/>
      <c r="AHX200" s="32" t="s">
        <v>4</v>
      </c>
      <c r="AHY200" s="100">
        <v>710</v>
      </c>
      <c r="AHZ200" s="100"/>
      <c r="AIA200" s="33"/>
      <c r="AIB200" s="33"/>
      <c r="AIC200" s="98">
        <v>5</v>
      </c>
      <c r="AID200" s="98"/>
      <c r="AIE200" s="98"/>
      <c r="AIF200" s="98" t="s">
        <v>401</v>
      </c>
      <c r="AIG200" s="98"/>
      <c r="AIH200" s="98"/>
      <c r="AII200" s="98" t="s">
        <v>404</v>
      </c>
      <c r="AIJ200" s="98"/>
      <c r="AIK200" s="98"/>
      <c r="AIL200" s="137" t="s">
        <v>616</v>
      </c>
      <c r="AIM200" s="137"/>
      <c r="AIN200" s="32" t="s">
        <v>4</v>
      </c>
      <c r="AIO200" s="100">
        <v>710</v>
      </c>
      <c r="AIP200" s="100"/>
      <c r="AIQ200" s="33"/>
      <c r="AIR200" s="33"/>
      <c r="AIS200" s="98">
        <v>5</v>
      </c>
      <c r="AIT200" s="98"/>
      <c r="AIU200" s="98"/>
      <c r="AIV200" s="98" t="s">
        <v>401</v>
      </c>
      <c r="AIW200" s="98"/>
      <c r="AIX200" s="98"/>
      <c r="AIY200" s="98" t="s">
        <v>404</v>
      </c>
      <c r="AIZ200" s="98"/>
      <c r="AJA200" s="98"/>
      <c r="AJB200" s="137" t="s">
        <v>616</v>
      </c>
      <c r="AJC200" s="137"/>
      <c r="AJD200" s="32" t="s">
        <v>4</v>
      </c>
      <c r="AJE200" s="100">
        <v>710</v>
      </c>
      <c r="AJF200" s="100"/>
      <c r="AJG200" s="33"/>
      <c r="AJH200" s="33"/>
      <c r="AJI200" s="98">
        <v>5</v>
      </c>
      <c r="AJJ200" s="98"/>
      <c r="AJK200" s="98"/>
      <c r="AJL200" s="98" t="s">
        <v>401</v>
      </c>
      <c r="AJM200" s="98"/>
      <c r="AJN200" s="98"/>
      <c r="AJO200" s="98" t="s">
        <v>404</v>
      </c>
      <c r="AJP200" s="98"/>
      <c r="AJQ200" s="98"/>
      <c r="AJR200" s="137" t="s">
        <v>616</v>
      </c>
      <c r="AJS200" s="137"/>
      <c r="AJT200" s="32" t="s">
        <v>4</v>
      </c>
      <c r="AJU200" s="100">
        <v>710</v>
      </c>
      <c r="AJV200" s="100"/>
      <c r="AJW200" s="33"/>
      <c r="AJX200" s="33"/>
      <c r="AJY200" s="98">
        <v>5</v>
      </c>
      <c r="AJZ200" s="98"/>
      <c r="AKA200" s="98"/>
      <c r="AKB200" s="98" t="s">
        <v>401</v>
      </c>
      <c r="AKC200" s="98"/>
      <c r="AKD200" s="98"/>
      <c r="AKE200" s="98" t="s">
        <v>404</v>
      </c>
      <c r="AKF200" s="98"/>
      <c r="AKG200" s="98"/>
      <c r="AKH200" s="137" t="s">
        <v>616</v>
      </c>
      <c r="AKI200" s="137"/>
      <c r="AKJ200" s="32" t="s">
        <v>4</v>
      </c>
      <c r="AKK200" s="100">
        <v>710</v>
      </c>
      <c r="AKL200" s="100"/>
      <c r="AKM200" s="33"/>
      <c r="AKN200" s="33"/>
      <c r="AKO200" s="98">
        <v>5</v>
      </c>
      <c r="AKP200" s="98"/>
      <c r="AKQ200" s="98"/>
      <c r="AKR200" s="98" t="s">
        <v>401</v>
      </c>
      <c r="AKS200" s="98"/>
      <c r="AKT200" s="98"/>
      <c r="AKU200" s="98" t="s">
        <v>404</v>
      </c>
      <c r="AKV200" s="98"/>
      <c r="AKW200" s="98"/>
      <c r="AKX200" s="137" t="s">
        <v>616</v>
      </c>
      <c r="AKY200" s="137"/>
      <c r="AKZ200" s="32" t="s">
        <v>4</v>
      </c>
      <c r="ALA200" s="100">
        <v>710</v>
      </c>
      <c r="ALB200" s="100"/>
      <c r="ALC200" s="33"/>
      <c r="ALD200" s="33"/>
      <c r="ALE200" s="98">
        <v>5</v>
      </c>
      <c r="ALF200" s="98"/>
      <c r="ALG200" s="98"/>
      <c r="ALH200" s="98" t="s">
        <v>401</v>
      </c>
      <c r="ALI200" s="98"/>
      <c r="ALJ200" s="98"/>
      <c r="ALK200" s="98" t="s">
        <v>404</v>
      </c>
      <c r="ALL200" s="98"/>
      <c r="ALM200" s="98"/>
      <c r="ALN200" s="137" t="s">
        <v>616</v>
      </c>
      <c r="ALO200" s="137"/>
      <c r="ALP200" s="32" t="s">
        <v>4</v>
      </c>
      <c r="ALQ200" s="100">
        <v>710</v>
      </c>
      <c r="ALR200" s="100"/>
      <c r="ALS200" s="33"/>
      <c r="ALT200" s="33"/>
      <c r="ALU200" s="98">
        <v>5</v>
      </c>
      <c r="ALV200" s="98"/>
      <c r="ALW200" s="98"/>
      <c r="ALX200" s="98" t="s">
        <v>401</v>
      </c>
      <c r="ALY200" s="98"/>
      <c r="ALZ200" s="98"/>
      <c r="AMA200" s="98" t="s">
        <v>404</v>
      </c>
      <c r="AMB200" s="98"/>
      <c r="AMC200" s="98"/>
      <c r="AMD200" s="137" t="s">
        <v>616</v>
      </c>
      <c r="AME200" s="137"/>
      <c r="AMF200" s="32" t="s">
        <v>4</v>
      </c>
      <c r="AMG200" s="100">
        <v>710</v>
      </c>
      <c r="AMH200" s="100"/>
      <c r="AMI200" s="33"/>
      <c r="AMJ200" s="33"/>
      <c r="AMK200" s="98">
        <v>5</v>
      </c>
      <c r="AML200" s="98"/>
      <c r="AMM200" s="98"/>
      <c r="AMN200" s="98" t="s">
        <v>401</v>
      </c>
      <c r="AMO200" s="98"/>
      <c r="AMP200" s="98"/>
      <c r="AMQ200" s="98" t="s">
        <v>404</v>
      </c>
      <c r="AMR200" s="98"/>
      <c r="AMS200" s="98"/>
      <c r="AMT200" s="137" t="s">
        <v>616</v>
      </c>
      <c r="AMU200" s="137"/>
      <c r="AMV200" s="32" t="s">
        <v>4</v>
      </c>
      <c r="AMW200" s="100">
        <v>710</v>
      </c>
      <c r="AMX200" s="100"/>
      <c r="AMY200" s="33"/>
      <c r="AMZ200" s="33"/>
      <c r="ANA200" s="98">
        <v>5</v>
      </c>
      <c r="ANB200" s="98"/>
      <c r="ANC200" s="98"/>
      <c r="AND200" s="98" t="s">
        <v>401</v>
      </c>
      <c r="ANE200" s="98"/>
      <c r="ANF200" s="98"/>
      <c r="ANG200" s="98" t="s">
        <v>404</v>
      </c>
      <c r="ANH200" s="98"/>
      <c r="ANI200" s="98"/>
      <c r="ANJ200" s="137" t="s">
        <v>616</v>
      </c>
      <c r="ANK200" s="137"/>
      <c r="ANL200" s="32" t="s">
        <v>4</v>
      </c>
      <c r="ANM200" s="100">
        <v>710</v>
      </c>
      <c r="ANN200" s="100"/>
      <c r="ANO200" s="33"/>
      <c r="ANP200" s="33"/>
      <c r="ANQ200" s="98">
        <v>5</v>
      </c>
      <c r="ANR200" s="98"/>
      <c r="ANS200" s="98"/>
      <c r="ANT200" s="98" t="s">
        <v>401</v>
      </c>
      <c r="ANU200" s="98"/>
      <c r="ANV200" s="98"/>
      <c r="ANW200" s="98" t="s">
        <v>404</v>
      </c>
      <c r="ANX200" s="98"/>
      <c r="ANY200" s="98"/>
      <c r="ANZ200" s="137" t="s">
        <v>616</v>
      </c>
      <c r="AOA200" s="137"/>
      <c r="AOB200" s="32" t="s">
        <v>4</v>
      </c>
      <c r="AOC200" s="100">
        <v>710</v>
      </c>
      <c r="AOD200" s="100"/>
      <c r="AOE200" s="33"/>
      <c r="AOF200" s="33"/>
      <c r="AOG200" s="98">
        <v>5</v>
      </c>
      <c r="AOH200" s="98"/>
      <c r="AOI200" s="98"/>
      <c r="AOJ200" s="98" t="s">
        <v>401</v>
      </c>
      <c r="AOK200" s="98"/>
      <c r="AOL200" s="98"/>
      <c r="AOM200" s="98" t="s">
        <v>404</v>
      </c>
      <c r="AON200" s="98"/>
      <c r="AOO200" s="98"/>
      <c r="AOP200" s="137" t="s">
        <v>616</v>
      </c>
      <c r="AOQ200" s="137"/>
      <c r="AOR200" s="32" t="s">
        <v>4</v>
      </c>
      <c r="AOS200" s="100">
        <v>710</v>
      </c>
      <c r="AOT200" s="100"/>
      <c r="AOU200" s="33"/>
      <c r="AOV200" s="33"/>
      <c r="AOW200" s="98">
        <v>5</v>
      </c>
      <c r="AOX200" s="98"/>
      <c r="AOY200" s="98"/>
      <c r="AOZ200" s="98" t="s">
        <v>401</v>
      </c>
      <c r="APA200" s="98"/>
      <c r="APB200" s="98"/>
      <c r="APC200" s="98" t="s">
        <v>404</v>
      </c>
      <c r="APD200" s="98"/>
      <c r="APE200" s="98"/>
      <c r="APF200" s="137" t="s">
        <v>616</v>
      </c>
      <c r="APG200" s="137"/>
      <c r="APH200" s="32" t="s">
        <v>4</v>
      </c>
      <c r="API200" s="100">
        <v>710</v>
      </c>
      <c r="APJ200" s="100"/>
      <c r="APK200" s="33"/>
      <c r="APL200" s="33"/>
      <c r="APM200" s="98">
        <v>5</v>
      </c>
      <c r="APN200" s="98"/>
      <c r="APO200" s="98"/>
      <c r="APP200" s="98" t="s">
        <v>401</v>
      </c>
      <c r="APQ200" s="98"/>
      <c r="APR200" s="98"/>
      <c r="APS200" s="98" t="s">
        <v>404</v>
      </c>
      <c r="APT200" s="98"/>
      <c r="APU200" s="98"/>
      <c r="APV200" s="137" t="s">
        <v>616</v>
      </c>
      <c r="APW200" s="137"/>
      <c r="APX200" s="32" t="s">
        <v>4</v>
      </c>
      <c r="APY200" s="100">
        <v>710</v>
      </c>
      <c r="APZ200" s="100"/>
      <c r="AQA200" s="33"/>
      <c r="AQB200" s="33"/>
      <c r="AQC200" s="98">
        <v>5</v>
      </c>
      <c r="AQD200" s="98"/>
      <c r="AQE200" s="98"/>
      <c r="AQF200" s="98" t="s">
        <v>401</v>
      </c>
      <c r="AQG200" s="98"/>
      <c r="AQH200" s="98"/>
      <c r="AQI200" s="98" t="s">
        <v>404</v>
      </c>
      <c r="AQJ200" s="98"/>
      <c r="AQK200" s="98"/>
      <c r="AQL200" s="137" t="s">
        <v>616</v>
      </c>
      <c r="AQM200" s="137"/>
      <c r="AQN200" s="32" t="s">
        <v>4</v>
      </c>
      <c r="AQO200" s="100">
        <v>710</v>
      </c>
      <c r="AQP200" s="100"/>
      <c r="AQQ200" s="33"/>
      <c r="AQR200" s="33"/>
      <c r="AQS200" s="98">
        <v>5</v>
      </c>
      <c r="AQT200" s="98"/>
      <c r="AQU200" s="98"/>
      <c r="AQV200" s="98" t="s">
        <v>401</v>
      </c>
      <c r="AQW200" s="98"/>
      <c r="AQX200" s="98"/>
      <c r="AQY200" s="98" t="s">
        <v>404</v>
      </c>
      <c r="AQZ200" s="98"/>
      <c r="ARA200" s="98"/>
      <c r="ARB200" s="137" t="s">
        <v>616</v>
      </c>
      <c r="ARC200" s="137"/>
      <c r="ARD200" s="32" t="s">
        <v>4</v>
      </c>
      <c r="ARE200" s="100">
        <v>710</v>
      </c>
      <c r="ARF200" s="100"/>
      <c r="ARG200" s="33"/>
      <c r="ARH200" s="33"/>
      <c r="ARI200" s="98">
        <v>5</v>
      </c>
      <c r="ARJ200" s="98"/>
      <c r="ARK200" s="98"/>
      <c r="ARL200" s="98" t="s">
        <v>401</v>
      </c>
      <c r="ARM200" s="98"/>
      <c r="ARN200" s="98"/>
      <c r="ARO200" s="98" t="s">
        <v>404</v>
      </c>
      <c r="ARP200" s="98"/>
      <c r="ARQ200" s="98"/>
      <c r="ARR200" s="137" t="s">
        <v>616</v>
      </c>
      <c r="ARS200" s="137"/>
      <c r="ART200" s="32" t="s">
        <v>4</v>
      </c>
      <c r="ARU200" s="100">
        <v>710</v>
      </c>
      <c r="ARV200" s="100"/>
      <c r="ARW200" s="33"/>
      <c r="ARX200" s="33"/>
      <c r="ARY200" s="98">
        <v>5</v>
      </c>
      <c r="ARZ200" s="98"/>
      <c r="ASA200" s="98"/>
      <c r="ASB200" s="98" t="s">
        <v>401</v>
      </c>
      <c r="ASC200" s="98"/>
      <c r="ASD200" s="98"/>
      <c r="ASE200" s="98" t="s">
        <v>404</v>
      </c>
      <c r="ASF200" s="98"/>
      <c r="ASG200" s="98"/>
      <c r="ASH200" s="137" t="s">
        <v>616</v>
      </c>
      <c r="ASI200" s="137"/>
      <c r="ASJ200" s="32" t="s">
        <v>4</v>
      </c>
      <c r="ASK200" s="100">
        <v>710</v>
      </c>
      <c r="ASL200" s="100"/>
      <c r="ASM200" s="33"/>
      <c r="ASN200" s="33"/>
      <c r="ASO200" s="98">
        <v>5</v>
      </c>
      <c r="ASP200" s="98"/>
      <c r="ASQ200" s="98"/>
      <c r="ASR200" s="98" t="s">
        <v>401</v>
      </c>
      <c r="ASS200" s="98"/>
      <c r="AST200" s="98"/>
      <c r="ASU200" s="98" t="s">
        <v>404</v>
      </c>
      <c r="ASV200" s="98"/>
      <c r="ASW200" s="98"/>
      <c r="ASX200" s="137" t="s">
        <v>616</v>
      </c>
      <c r="ASY200" s="137"/>
      <c r="ASZ200" s="32" t="s">
        <v>4</v>
      </c>
      <c r="ATA200" s="100">
        <v>710</v>
      </c>
      <c r="ATB200" s="100"/>
      <c r="ATC200" s="33"/>
      <c r="ATD200" s="33"/>
      <c r="ATE200" s="98">
        <v>5</v>
      </c>
      <c r="ATF200" s="98"/>
      <c r="ATG200" s="98"/>
      <c r="ATH200" s="98" t="s">
        <v>401</v>
      </c>
      <c r="ATI200" s="98"/>
      <c r="ATJ200" s="98"/>
      <c r="ATK200" s="98" t="s">
        <v>404</v>
      </c>
      <c r="ATL200" s="98"/>
      <c r="ATM200" s="98"/>
      <c r="ATN200" s="137" t="s">
        <v>616</v>
      </c>
      <c r="ATO200" s="137"/>
      <c r="ATP200" s="32" t="s">
        <v>4</v>
      </c>
      <c r="ATQ200" s="100">
        <v>710</v>
      </c>
      <c r="ATR200" s="100"/>
      <c r="ATS200" s="33"/>
      <c r="ATT200" s="33"/>
      <c r="ATU200" s="98">
        <v>5</v>
      </c>
      <c r="ATV200" s="98"/>
      <c r="ATW200" s="98"/>
      <c r="ATX200" s="98" t="s">
        <v>401</v>
      </c>
      <c r="ATY200" s="98"/>
      <c r="ATZ200" s="98"/>
      <c r="AUA200" s="98" t="s">
        <v>404</v>
      </c>
      <c r="AUB200" s="98"/>
      <c r="AUC200" s="98"/>
      <c r="AUD200" s="137" t="s">
        <v>616</v>
      </c>
      <c r="AUE200" s="137"/>
      <c r="AUF200" s="32" t="s">
        <v>4</v>
      </c>
      <c r="AUG200" s="100">
        <v>710</v>
      </c>
      <c r="AUH200" s="100"/>
      <c r="AUI200" s="33"/>
      <c r="AUJ200" s="33"/>
      <c r="AUK200" s="98">
        <v>5</v>
      </c>
      <c r="AUL200" s="98"/>
      <c r="AUM200" s="98"/>
      <c r="AUN200" s="98" t="s">
        <v>401</v>
      </c>
      <c r="AUO200" s="98"/>
      <c r="AUP200" s="98"/>
      <c r="AUQ200" s="98" t="s">
        <v>404</v>
      </c>
      <c r="AUR200" s="98"/>
      <c r="AUS200" s="98"/>
      <c r="AUT200" s="137" t="s">
        <v>616</v>
      </c>
      <c r="AUU200" s="137"/>
      <c r="AUV200" s="32" t="s">
        <v>4</v>
      </c>
      <c r="AUW200" s="100">
        <v>710</v>
      </c>
      <c r="AUX200" s="100"/>
      <c r="AUY200" s="33"/>
      <c r="AUZ200" s="33"/>
      <c r="AVA200" s="98">
        <v>5</v>
      </c>
      <c r="AVB200" s="98"/>
      <c r="AVC200" s="98"/>
      <c r="AVD200" s="98" t="s">
        <v>401</v>
      </c>
      <c r="AVE200" s="98"/>
      <c r="AVF200" s="98"/>
      <c r="AVG200" s="98" t="s">
        <v>404</v>
      </c>
      <c r="AVH200" s="98"/>
      <c r="AVI200" s="98"/>
      <c r="AVJ200" s="137" t="s">
        <v>616</v>
      </c>
      <c r="AVK200" s="137"/>
      <c r="AVL200" s="32" t="s">
        <v>4</v>
      </c>
      <c r="AVM200" s="100">
        <v>710</v>
      </c>
      <c r="AVN200" s="100"/>
      <c r="AVO200" s="33"/>
      <c r="AVP200" s="33"/>
      <c r="AVQ200" s="98">
        <v>5</v>
      </c>
      <c r="AVR200" s="98"/>
      <c r="AVS200" s="98"/>
      <c r="AVT200" s="98" t="s">
        <v>401</v>
      </c>
      <c r="AVU200" s="98"/>
      <c r="AVV200" s="98"/>
      <c r="AVW200" s="98" t="s">
        <v>404</v>
      </c>
      <c r="AVX200" s="98"/>
      <c r="AVY200" s="98"/>
      <c r="AVZ200" s="137" t="s">
        <v>616</v>
      </c>
      <c r="AWA200" s="137"/>
      <c r="AWB200" s="32" t="s">
        <v>4</v>
      </c>
      <c r="AWC200" s="100">
        <v>710</v>
      </c>
      <c r="AWD200" s="100"/>
      <c r="AWE200" s="33"/>
      <c r="AWF200" s="33"/>
      <c r="AWG200" s="98">
        <v>5</v>
      </c>
      <c r="AWH200" s="98"/>
      <c r="AWI200" s="98"/>
      <c r="AWJ200" s="98" t="s">
        <v>401</v>
      </c>
      <c r="AWK200" s="98"/>
      <c r="AWL200" s="98"/>
      <c r="AWM200" s="98" t="s">
        <v>404</v>
      </c>
      <c r="AWN200" s="98"/>
      <c r="AWO200" s="98"/>
      <c r="AWP200" s="137" t="s">
        <v>616</v>
      </c>
      <c r="AWQ200" s="137"/>
      <c r="AWR200" s="32" t="s">
        <v>4</v>
      </c>
      <c r="AWS200" s="100">
        <v>710</v>
      </c>
      <c r="AWT200" s="100"/>
      <c r="AWU200" s="33"/>
      <c r="AWV200" s="33"/>
      <c r="AWW200" s="98">
        <v>5</v>
      </c>
      <c r="AWX200" s="98"/>
      <c r="AWY200" s="98"/>
      <c r="AWZ200" s="98" t="s">
        <v>401</v>
      </c>
      <c r="AXA200" s="98"/>
      <c r="AXB200" s="98"/>
      <c r="AXC200" s="98" t="s">
        <v>404</v>
      </c>
      <c r="AXD200" s="98"/>
      <c r="AXE200" s="98"/>
      <c r="AXF200" s="137" t="s">
        <v>616</v>
      </c>
      <c r="AXG200" s="137"/>
      <c r="AXH200" s="32" t="s">
        <v>4</v>
      </c>
      <c r="AXI200" s="100">
        <v>710</v>
      </c>
      <c r="AXJ200" s="100"/>
      <c r="AXK200" s="33"/>
      <c r="AXL200" s="33"/>
      <c r="AXM200" s="98">
        <v>5</v>
      </c>
      <c r="AXN200" s="98"/>
      <c r="AXO200" s="98"/>
      <c r="AXP200" s="98" t="s">
        <v>401</v>
      </c>
      <c r="AXQ200" s="98"/>
      <c r="AXR200" s="98"/>
      <c r="AXS200" s="98" t="s">
        <v>404</v>
      </c>
      <c r="AXT200" s="98"/>
      <c r="AXU200" s="98"/>
      <c r="AXV200" s="137" t="s">
        <v>616</v>
      </c>
      <c r="AXW200" s="137"/>
      <c r="AXX200" s="32" t="s">
        <v>4</v>
      </c>
      <c r="AXY200" s="100">
        <v>710</v>
      </c>
      <c r="AXZ200" s="100"/>
      <c r="AYA200" s="33"/>
      <c r="AYB200" s="33"/>
      <c r="AYC200" s="98">
        <v>5</v>
      </c>
      <c r="AYD200" s="98"/>
      <c r="AYE200" s="98"/>
      <c r="AYF200" s="98" t="s">
        <v>401</v>
      </c>
      <c r="AYG200" s="98"/>
      <c r="AYH200" s="98"/>
      <c r="AYI200" s="98" t="s">
        <v>404</v>
      </c>
      <c r="AYJ200" s="98"/>
      <c r="AYK200" s="98"/>
      <c r="AYL200" s="137" t="s">
        <v>616</v>
      </c>
      <c r="AYM200" s="137"/>
      <c r="AYN200" s="32" t="s">
        <v>4</v>
      </c>
      <c r="AYO200" s="100">
        <v>710</v>
      </c>
      <c r="AYP200" s="100"/>
      <c r="AYQ200" s="33"/>
      <c r="AYR200" s="33"/>
      <c r="AYS200" s="98">
        <v>5</v>
      </c>
      <c r="AYT200" s="98"/>
      <c r="AYU200" s="98"/>
      <c r="AYV200" s="98" t="s">
        <v>401</v>
      </c>
      <c r="AYW200" s="98"/>
      <c r="AYX200" s="98"/>
      <c r="AYY200" s="98" t="s">
        <v>404</v>
      </c>
      <c r="AYZ200" s="98"/>
      <c r="AZA200" s="98"/>
      <c r="AZB200" s="137" t="s">
        <v>616</v>
      </c>
      <c r="AZC200" s="137"/>
      <c r="AZD200" s="32" t="s">
        <v>4</v>
      </c>
      <c r="AZE200" s="100">
        <v>710</v>
      </c>
      <c r="AZF200" s="100"/>
      <c r="AZG200" s="33"/>
      <c r="AZH200" s="33"/>
      <c r="AZI200" s="98">
        <v>5</v>
      </c>
      <c r="AZJ200" s="98"/>
      <c r="AZK200" s="98"/>
      <c r="AZL200" s="98" t="s">
        <v>401</v>
      </c>
      <c r="AZM200" s="98"/>
      <c r="AZN200" s="98"/>
      <c r="AZO200" s="98" t="s">
        <v>404</v>
      </c>
      <c r="AZP200" s="98"/>
      <c r="AZQ200" s="98"/>
      <c r="AZR200" s="137" t="s">
        <v>616</v>
      </c>
      <c r="AZS200" s="137"/>
      <c r="AZT200" s="32" t="s">
        <v>4</v>
      </c>
      <c r="AZU200" s="100">
        <v>710</v>
      </c>
      <c r="AZV200" s="100"/>
      <c r="AZW200" s="33"/>
      <c r="AZX200" s="33"/>
      <c r="AZY200" s="98">
        <v>5</v>
      </c>
      <c r="AZZ200" s="98"/>
      <c r="BAA200" s="98"/>
      <c r="BAB200" s="98" t="s">
        <v>401</v>
      </c>
      <c r="BAC200" s="98"/>
      <c r="BAD200" s="98"/>
      <c r="BAE200" s="98" t="s">
        <v>404</v>
      </c>
      <c r="BAF200" s="98"/>
      <c r="BAG200" s="98"/>
      <c r="BAH200" s="137" t="s">
        <v>616</v>
      </c>
      <c r="BAI200" s="137"/>
      <c r="BAJ200" s="32" t="s">
        <v>4</v>
      </c>
      <c r="BAK200" s="100">
        <v>710</v>
      </c>
      <c r="BAL200" s="100"/>
      <c r="BAM200" s="33"/>
      <c r="BAN200" s="33"/>
      <c r="BAO200" s="98">
        <v>5</v>
      </c>
      <c r="BAP200" s="98"/>
      <c r="BAQ200" s="98"/>
      <c r="BAR200" s="98" t="s">
        <v>401</v>
      </c>
      <c r="BAS200" s="98"/>
      <c r="BAT200" s="98"/>
      <c r="BAU200" s="98" t="s">
        <v>404</v>
      </c>
      <c r="BAV200" s="98"/>
      <c r="BAW200" s="98"/>
      <c r="BAX200" s="137" t="s">
        <v>616</v>
      </c>
      <c r="BAY200" s="137"/>
      <c r="BAZ200" s="32" t="s">
        <v>4</v>
      </c>
      <c r="BBA200" s="100">
        <v>710</v>
      </c>
      <c r="BBB200" s="100"/>
      <c r="BBC200" s="33"/>
      <c r="BBD200" s="33"/>
      <c r="BBE200" s="98">
        <v>5</v>
      </c>
      <c r="BBF200" s="98"/>
      <c r="BBG200" s="98"/>
      <c r="BBH200" s="98" t="s">
        <v>401</v>
      </c>
      <c r="BBI200" s="98"/>
      <c r="BBJ200" s="98"/>
      <c r="BBK200" s="98" t="s">
        <v>404</v>
      </c>
      <c r="BBL200" s="98"/>
      <c r="BBM200" s="98"/>
      <c r="BBN200" s="137" t="s">
        <v>616</v>
      </c>
      <c r="BBO200" s="137"/>
      <c r="BBP200" s="32" t="s">
        <v>4</v>
      </c>
      <c r="BBQ200" s="100">
        <v>710</v>
      </c>
      <c r="BBR200" s="100"/>
      <c r="BBS200" s="33"/>
      <c r="BBT200" s="33"/>
      <c r="BBU200" s="98">
        <v>5</v>
      </c>
      <c r="BBV200" s="98"/>
      <c r="BBW200" s="98"/>
      <c r="BBX200" s="98" t="s">
        <v>401</v>
      </c>
      <c r="BBY200" s="98"/>
      <c r="BBZ200" s="98"/>
      <c r="BCA200" s="98" t="s">
        <v>404</v>
      </c>
      <c r="BCB200" s="98"/>
      <c r="BCC200" s="98"/>
      <c r="BCD200" s="137" t="s">
        <v>616</v>
      </c>
      <c r="BCE200" s="137"/>
      <c r="BCF200" s="32" t="s">
        <v>4</v>
      </c>
      <c r="BCG200" s="100">
        <v>710</v>
      </c>
      <c r="BCH200" s="100"/>
      <c r="BCI200" s="33"/>
      <c r="BCJ200" s="33"/>
      <c r="BCK200" s="98">
        <v>5</v>
      </c>
      <c r="BCL200" s="98"/>
      <c r="BCM200" s="98"/>
      <c r="BCN200" s="98" t="s">
        <v>401</v>
      </c>
      <c r="BCO200" s="98"/>
      <c r="BCP200" s="98"/>
      <c r="BCQ200" s="98" t="s">
        <v>404</v>
      </c>
      <c r="BCR200" s="98"/>
      <c r="BCS200" s="98"/>
      <c r="BCT200" s="137" t="s">
        <v>616</v>
      </c>
      <c r="BCU200" s="137"/>
      <c r="BCV200" s="32" t="s">
        <v>4</v>
      </c>
      <c r="BCW200" s="100">
        <v>710</v>
      </c>
      <c r="BCX200" s="100"/>
      <c r="BCY200" s="33"/>
      <c r="BCZ200" s="33"/>
      <c r="BDA200" s="98">
        <v>5</v>
      </c>
      <c r="BDB200" s="98"/>
      <c r="BDC200" s="98"/>
      <c r="BDD200" s="98" t="s">
        <v>401</v>
      </c>
      <c r="BDE200" s="98"/>
      <c r="BDF200" s="98"/>
      <c r="BDG200" s="98" t="s">
        <v>404</v>
      </c>
      <c r="BDH200" s="98"/>
      <c r="BDI200" s="98"/>
      <c r="BDJ200" s="137" t="s">
        <v>616</v>
      </c>
      <c r="BDK200" s="137"/>
      <c r="BDL200" s="32" t="s">
        <v>4</v>
      </c>
      <c r="BDM200" s="100">
        <v>710</v>
      </c>
      <c r="BDN200" s="100"/>
      <c r="BDO200" s="33"/>
      <c r="BDP200" s="33"/>
      <c r="BDQ200" s="98">
        <v>5</v>
      </c>
      <c r="BDR200" s="98"/>
      <c r="BDS200" s="98"/>
      <c r="BDT200" s="98" t="s">
        <v>401</v>
      </c>
      <c r="BDU200" s="98"/>
      <c r="BDV200" s="98"/>
      <c r="BDW200" s="98" t="s">
        <v>404</v>
      </c>
      <c r="BDX200" s="98"/>
      <c r="BDY200" s="98"/>
      <c r="BDZ200" s="137" t="s">
        <v>616</v>
      </c>
      <c r="BEA200" s="137"/>
      <c r="BEB200" s="32" t="s">
        <v>4</v>
      </c>
      <c r="BEC200" s="100">
        <v>710</v>
      </c>
      <c r="BED200" s="100"/>
      <c r="BEE200" s="33"/>
      <c r="BEF200" s="33"/>
      <c r="BEG200" s="98">
        <v>5</v>
      </c>
      <c r="BEH200" s="98"/>
      <c r="BEI200" s="98"/>
      <c r="BEJ200" s="98" t="s">
        <v>401</v>
      </c>
      <c r="BEK200" s="98"/>
      <c r="BEL200" s="98"/>
      <c r="BEM200" s="98" t="s">
        <v>404</v>
      </c>
      <c r="BEN200" s="98"/>
      <c r="BEO200" s="98"/>
      <c r="BEP200" s="137" t="s">
        <v>616</v>
      </c>
      <c r="BEQ200" s="137"/>
      <c r="BER200" s="32" t="s">
        <v>4</v>
      </c>
      <c r="BES200" s="100">
        <v>710</v>
      </c>
      <c r="BET200" s="100"/>
      <c r="BEU200" s="33"/>
      <c r="BEV200" s="33"/>
      <c r="BEW200" s="98">
        <v>5</v>
      </c>
      <c r="BEX200" s="98"/>
      <c r="BEY200" s="98"/>
      <c r="BEZ200" s="98" t="s">
        <v>401</v>
      </c>
      <c r="BFA200" s="98"/>
      <c r="BFB200" s="98"/>
      <c r="BFC200" s="98" t="s">
        <v>404</v>
      </c>
      <c r="BFD200" s="98"/>
      <c r="BFE200" s="98"/>
      <c r="BFF200" s="137" t="s">
        <v>616</v>
      </c>
      <c r="BFG200" s="137"/>
      <c r="BFH200" s="32" t="s">
        <v>4</v>
      </c>
      <c r="BFI200" s="100">
        <v>710</v>
      </c>
      <c r="BFJ200" s="100"/>
      <c r="BFK200" s="33"/>
      <c r="BFL200" s="33"/>
      <c r="BFM200" s="98">
        <v>5</v>
      </c>
      <c r="BFN200" s="98"/>
      <c r="BFO200" s="98"/>
      <c r="BFP200" s="98" t="s">
        <v>401</v>
      </c>
      <c r="BFQ200" s="98"/>
      <c r="BFR200" s="98"/>
      <c r="BFS200" s="98" t="s">
        <v>404</v>
      </c>
      <c r="BFT200" s="98"/>
      <c r="BFU200" s="98"/>
      <c r="BFV200" s="137" t="s">
        <v>616</v>
      </c>
      <c r="BFW200" s="137"/>
      <c r="BFX200" s="32" t="s">
        <v>4</v>
      </c>
      <c r="BFY200" s="100">
        <v>710</v>
      </c>
      <c r="BFZ200" s="100"/>
      <c r="BGA200" s="33"/>
      <c r="BGB200" s="33"/>
      <c r="BGC200" s="98">
        <v>5</v>
      </c>
      <c r="BGD200" s="98"/>
      <c r="BGE200" s="98"/>
      <c r="BGF200" s="98" t="s">
        <v>401</v>
      </c>
      <c r="BGG200" s="98"/>
      <c r="BGH200" s="98"/>
      <c r="BGI200" s="98" t="s">
        <v>404</v>
      </c>
      <c r="BGJ200" s="98"/>
      <c r="BGK200" s="98"/>
      <c r="BGL200" s="137" t="s">
        <v>616</v>
      </c>
      <c r="BGM200" s="137"/>
      <c r="BGN200" s="32" t="s">
        <v>4</v>
      </c>
      <c r="BGO200" s="100">
        <v>710</v>
      </c>
      <c r="BGP200" s="100"/>
      <c r="BGQ200" s="33"/>
      <c r="BGR200" s="33"/>
      <c r="BGS200" s="98">
        <v>5</v>
      </c>
      <c r="BGT200" s="98"/>
      <c r="BGU200" s="98"/>
      <c r="BGV200" s="98" t="s">
        <v>401</v>
      </c>
      <c r="BGW200" s="98"/>
      <c r="BGX200" s="98"/>
      <c r="BGY200" s="98" t="s">
        <v>404</v>
      </c>
      <c r="BGZ200" s="98"/>
      <c r="BHA200" s="98"/>
      <c r="BHB200" s="137" t="s">
        <v>616</v>
      </c>
      <c r="BHC200" s="137"/>
      <c r="BHD200" s="32" t="s">
        <v>4</v>
      </c>
      <c r="BHE200" s="100">
        <v>710</v>
      </c>
      <c r="BHF200" s="100"/>
      <c r="BHG200" s="33"/>
      <c r="BHH200" s="33"/>
      <c r="BHI200" s="98">
        <v>5</v>
      </c>
      <c r="BHJ200" s="98"/>
      <c r="BHK200" s="98"/>
      <c r="BHL200" s="98" t="s">
        <v>401</v>
      </c>
      <c r="BHM200" s="98"/>
      <c r="BHN200" s="98"/>
      <c r="BHO200" s="98" t="s">
        <v>404</v>
      </c>
      <c r="BHP200" s="98"/>
      <c r="BHQ200" s="98"/>
      <c r="BHR200" s="137" t="s">
        <v>616</v>
      </c>
      <c r="BHS200" s="137"/>
      <c r="BHT200" s="32" t="s">
        <v>4</v>
      </c>
      <c r="BHU200" s="100">
        <v>710</v>
      </c>
      <c r="BHV200" s="100"/>
      <c r="BHW200" s="33"/>
      <c r="BHX200" s="33"/>
      <c r="BHY200" s="98">
        <v>5</v>
      </c>
      <c r="BHZ200" s="98"/>
      <c r="BIA200" s="98"/>
      <c r="BIB200" s="98" t="s">
        <v>401</v>
      </c>
      <c r="BIC200" s="98"/>
      <c r="BID200" s="98"/>
      <c r="BIE200" s="98" t="s">
        <v>404</v>
      </c>
      <c r="BIF200" s="98"/>
      <c r="BIG200" s="98"/>
      <c r="BIH200" s="137" t="s">
        <v>616</v>
      </c>
      <c r="BII200" s="137"/>
      <c r="BIJ200" s="32" t="s">
        <v>4</v>
      </c>
      <c r="BIK200" s="100">
        <v>710</v>
      </c>
      <c r="BIL200" s="100"/>
      <c r="BIM200" s="33"/>
      <c r="BIN200" s="33"/>
      <c r="BIO200" s="98">
        <v>5</v>
      </c>
      <c r="BIP200" s="98"/>
      <c r="BIQ200" s="98"/>
      <c r="BIR200" s="98" t="s">
        <v>401</v>
      </c>
      <c r="BIS200" s="98"/>
      <c r="BIT200" s="98"/>
      <c r="BIU200" s="98" t="s">
        <v>404</v>
      </c>
      <c r="BIV200" s="98"/>
      <c r="BIW200" s="98"/>
      <c r="BIX200" s="137" t="s">
        <v>616</v>
      </c>
      <c r="BIY200" s="137"/>
      <c r="BIZ200" s="32" t="s">
        <v>4</v>
      </c>
      <c r="BJA200" s="100">
        <v>710</v>
      </c>
      <c r="BJB200" s="100"/>
      <c r="BJC200" s="33"/>
      <c r="BJD200" s="33"/>
      <c r="BJE200" s="98">
        <v>5</v>
      </c>
      <c r="BJF200" s="98"/>
      <c r="BJG200" s="98"/>
      <c r="BJH200" s="98" t="s">
        <v>401</v>
      </c>
      <c r="BJI200" s="98"/>
      <c r="BJJ200" s="98"/>
      <c r="BJK200" s="98" t="s">
        <v>404</v>
      </c>
      <c r="BJL200" s="98"/>
      <c r="BJM200" s="98"/>
      <c r="BJN200" s="137" t="s">
        <v>616</v>
      </c>
      <c r="BJO200" s="137"/>
      <c r="BJP200" s="32" t="s">
        <v>4</v>
      </c>
      <c r="BJQ200" s="100">
        <v>710</v>
      </c>
      <c r="BJR200" s="100"/>
      <c r="BJS200" s="33"/>
      <c r="BJT200" s="33"/>
      <c r="BJU200" s="98">
        <v>5</v>
      </c>
      <c r="BJV200" s="98"/>
      <c r="BJW200" s="98"/>
      <c r="BJX200" s="98" t="s">
        <v>401</v>
      </c>
      <c r="BJY200" s="98"/>
      <c r="BJZ200" s="98"/>
      <c r="BKA200" s="98" t="s">
        <v>404</v>
      </c>
      <c r="BKB200" s="98"/>
      <c r="BKC200" s="98"/>
      <c r="BKD200" s="137" t="s">
        <v>616</v>
      </c>
      <c r="BKE200" s="137"/>
      <c r="BKF200" s="32" t="s">
        <v>4</v>
      </c>
      <c r="BKG200" s="100">
        <v>710</v>
      </c>
      <c r="BKH200" s="100"/>
      <c r="BKI200" s="33"/>
      <c r="BKJ200" s="33"/>
      <c r="BKK200" s="98">
        <v>5</v>
      </c>
      <c r="BKL200" s="98"/>
      <c r="BKM200" s="98"/>
      <c r="BKN200" s="98" t="s">
        <v>401</v>
      </c>
      <c r="BKO200" s="98"/>
      <c r="BKP200" s="98"/>
      <c r="BKQ200" s="98" t="s">
        <v>404</v>
      </c>
      <c r="BKR200" s="98"/>
      <c r="BKS200" s="98"/>
      <c r="BKT200" s="137" t="s">
        <v>616</v>
      </c>
      <c r="BKU200" s="137"/>
      <c r="BKV200" s="32" t="s">
        <v>4</v>
      </c>
      <c r="BKW200" s="100">
        <v>710</v>
      </c>
      <c r="BKX200" s="100"/>
      <c r="BKY200" s="33"/>
      <c r="BKZ200" s="33"/>
      <c r="BLA200" s="98">
        <v>5</v>
      </c>
      <c r="BLB200" s="98"/>
      <c r="BLC200" s="98"/>
      <c r="BLD200" s="98" t="s">
        <v>401</v>
      </c>
      <c r="BLE200" s="98"/>
      <c r="BLF200" s="98"/>
      <c r="BLG200" s="98" t="s">
        <v>404</v>
      </c>
      <c r="BLH200" s="98"/>
      <c r="BLI200" s="98"/>
      <c r="BLJ200" s="137" t="s">
        <v>616</v>
      </c>
      <c r="BLK200" s="137"/>
      <c r="BLL200" s="32" t="s">
        <v>4</v>
      </c>
      <c r="BLM200" s="100">
        <v>710</v>
      </c>
      <c r="BLN200" s="100"/>
      <c r="BLO200" s="33"/>
      <c r="BLP200" s="33"/>
      <c r="BLQ200" s="98">
        <v>5</v>
      </c>
      <c r="BLR200" s="98"/>
      <c r="BLS200" s="98"/>
      <c r="BLT200" s="98" t="s">
        <v>401</v>
      </c>
      <c r="BLU200" s="98"/>
      <c r="BLV200" s="98"/>
      <c r="BLW200" s="98" t="s">
        <v>404</v>
      </c>
      <c r="BLX200" s="98"/>
      <c r="BLY200" s="98"/>
      <c r="BLZ200" s="137" t="s">
        <v>616</v>
      </c>
      <c r="BMA200" s="137"/>
      <c r="BMB200" s="32" t="s">
        <v>4</v>
      </c>
      <c r="BMC200" s="100">
        <v>710</v>
      </c>
      <c r="BMD200" s="100"/>
      <c r="BME200" s="33"/>
      <c r="BMF200" s="33"/>
      <c r="BMG200" s="98">
        <v>5</v>
      </c>
      <c r="BMH200" s="98"/>
      <c r="BMI200" s="98"/>
      <c r="BMJ200" s="98" t="s">
        <v>401</v>
      </c>
      <c r="BMK200" s="98"/>
      <c r="BML200" s="98"/>
      <c r="BMM200" s="98" t="s">
        <v>404</v>
      </c>
      <c r="BMN200" s="98"/>
      <c r="BMO200" s="98"/>
      <c r="BMP200" s="137" t="s">
        <v>616</v>
      </c>
      <c r="BMQ200" s="137"/>
      <c r="BMR200" s="32" t="s">
        <v>4</v>
      </c>
      <c r="BMS200" s="100">
        <v>710</v>
      </c>
      <c r="BMT200" s="100"/>
      <c r="BMU200" s="33"/>
      <c r="BMV200" s="33"/>
      <c r="BMW200" s="98">
        <v>5</v>
      </c>
      <c r="BMX200" s="98"/>
      <c r="BMY200" s="98"/>
      <c r="BMZ200" s="98" t="s">
        <v>401</v>
      </c>
      <c r="BNA200" s="98"/>
      <c r="BNB200" s="98"/>
      <c r="BNC200" s="98" t="s">
        <v>404</v>
      </c>
      <c r="BND200" s="98"/>
      <c r="BNE200" s="98"/>
      <c r="BNF200" s="137" t="s">
        <v>616</v>
      </c>
      <c r="BNG200" s="137"/>
      <c r="BNH200" s="32" t="s">
        <v>4</v>
      </c>
      <c r="BNI200" s="100">
        <v>710</v>
      </c>
      <c r="BNJ200" s="100"/>
      <c r="BNK200" s="33"/>
      <c r="BNL200" s="33"/>
      <c r="BNM200" s="98">
        <v>5</v>
      </c>
      <c r="BNN200" s="98"/>
      <c r="BNO200" s="98"/>
      <c r="BNP200" s="98" t="s">
        <v>401</v>
      </c>
      <c r="BNQ200" s="98"/>
      <c r="BNR200" s="98"/>
      <c r="BNS200" s="98" t="s">
        <v>404</v>
      </c>
      <c r="BNT200" s="98"/>
      <c r="BNU200" s="98"/>
      <c r="BNV200" s="137" t="s">
        <v>616</v>
      </c>
      <c r="BNW200" s="137"/>
      <c r="BNX200" s="32" t="s">
        <v>4</v>
      </c>
      <c r="BNY200" s="100">
        <v>710</v>
      </c>
      <c r="BNZ200" s="100"/>
      <c r="BOA200" s="33"/>
      <c r="BOB200" s="33"/>
      <c r="BOC200" s="98">
        <v>5</v>
      </c>
      <c r="BOD200" s="98"/>
      <c r="BOE200" s="98"/>
      <c r="BOF200" s="98" t="s">
        <v>401</v>
      </c>
      <c r="BOG200" s="98"/>
      <c r="BOH200" s="98"/>
      <c r="BOI200" s="98" t="s">
        <v>404</v>
      </c>
      <c r="BOJ200" s="98"/>
      <c r="BOK200" s="98"/>
      <c r="BOL200" s="137" t="s">
        <v>616</v>
      </c>
      <c r="BOM200" s="137"/>
      <c r="BON200" s="32" t="s">
        <v>4</v>
      </c>
      <c r="BOO200" s="100">
        <v>710</v>
      </c>
      <c r="BOP200" s="100"/>
      <c r="BOQ200" s="33"/>
      <c r="BOR200" s="33"/>
      <c r="BOS200" s="98">
        <v>5</v>
      </c>
      <c r="BOT200" s="98"/>
      <c r="BOU200" s="98"/>
      <c r="BOV200" s="98" t="s">
        <v>401</v>
      </c>
      <c r="BOW200" s="98"/>
      <c r="BOX200" s="98"/>
      <c r="BOY200" s="98" t="s">
        <v>404</v>
      </c>
      <c r="BOZ200" s="98"/>
      <c r="BPA200" s="98"/>
      <c r="BPB200" s="137" t="s">
        <v>616</v>
      </c>
      <c r="BPC200" s="137"/>
      <c r="BPD200" s="32" t="s">
        <v>4</v>
      </c>
      <c r="BPE200" s="100">
        <v>710</v>
      </c>
      <c r="BPF200" s="100"/>
      <c r="BPG200" s="33"/>
      <c r="BPH200" s="33"/>
      <c r="BPI200" s="98">
        <v>5</v>
      </c>
      <c r="BPJ200" s="98"/>
      <c r="BPK200" s="98"/>
      <c r="BPL200" s="98" t="s">
        <v>401</v>
      </c>
      <c r="BPM200" s="98"/>
      <c r="BPN200" s="98"/>
      <c r="BPO200" s="98" t="s">
        <v>404</v>
      </c>
      <c r="BPP200" s="98"/>
      <c r="BPQ200" s="98"/>
      <c r="BPR200" s="137" t="s">
        <v>616</v>
      </c>
      <c r="BPS200" s="137"/>
      <c r="BPT200" s="32" t="s">
        <v>4</v>
      </c>
      <c r="BPU200" s="100">
        <v>710</v>
      </c>
      <c r="BPV200" s="100"/>
      <c r="BPW200" s="33"/>
      <c r="BPX200" s="33"/>
      <c r="BPY200" s="98">
        <v>5</v>
      </c>
      <c r="BPZ200" s="98"/>
      <c r="BQA200" s="98"/>
      <c r="BQB200" s="98" t="s">
        <v>401</v>
      </c>
      <c r="BQC200" s="98"/>
      <c r="BQD200" s="98"/>
      <c r="BQE200" s="98" t="s">
        <v>404</v>
      </c>
      <c r="BQF200" s="98"/>
      <c r="BQG200" s="98"/>
      <c r="BQH200" s="137" t="s">
        <v>616</v>
      </c>
      <c r="BQI200" s="137"/>
      <c r="BQJ200" s="32" t="s">
        <v>4</v>
      </c>
      <c r="BQK200" s="100">
        <v>710</v>
      </c>
      <c r="BQL200" s="100"/>
      <c r="BQM200" s="33"/>
      <c r="BQN200" s="33"/>
      <c r="BQO200" s="98">
        <v>5</v>
      </c>
      <c r="BQP200" s="98"/>
      <c r="BQQ200" s="98"/>
      <c r="BQR200" s="98" t="s">
        <v>401</v>
      </c>
      <c r="BQS200" s="98"/>
      <c r="BQT200" s="98"/>
      <c r="BQU200" s="98" t="s">
        <v>404</v>
      </c>
      <c r="BQV200" s="98"/>
      <c r="BQW200" s="98"/>
      <c r="BQX200" s="137" t="s">
        <v>616</v>
      </c>
      <c r="BQY200" s="137"/>
      <c r="BQZ200" s="32" t="s">
        <v>4</v>
      </c>
      <c r="BRA200" s="100">
        <v>710</v>
      </c>
      <c r="BRB200" s="100"/>
      <c r="BRC200" s="33"/>
      <c r="BRD200" s="33"/>
      <c r="BRE200" s="98">
        <v>5</v>
      </c>
      <c r="BRF200" s="98"/>
      <c r="BRG200" s="98"/>
      <c r="BRH200" s="98" t="s">
        <v>401</v>
      </c>
      <c r="BRI200" s="98"/>
      <c r="BRJ200" s="98"/>
      <c r="BRK200" s="98" t="s">
        <v>404</v>
      </c>
      <c r="BRL200" s="98"/>
      <c r="BRM200" s="98"/>
      <c r="BRN200" s="137" t="s">
        <v>616</v>
      </c>
      <c r="BRO200" s="137"/>
      <c r="BRP200" s="32" t="s">
        <v>4</v>
      </c>
      <c r="BRQ200" s="100">
        <v>710</v>
      </c>
      <c r="BRR200" s="100"/>
      <c r="BRS200" s="33"/>
      <c r="BRT200" s="33"/>
      <c r="BRU200" s="98">
        <v>5</v>
      </c>
      <c r="BRV200" s="98"/>
      <c r="BRW200" s="98"/>
      <c r="BRX200" s="98" t="s">
        <v>401</v>
      </c>
      <c r="BRY200" s="98"/>
      <c r="BRZ200" s="98"/>
      <c r="BSA200" s="98" t="s">
        <v>404</v>
      </c>
      <c r="BSB200" s="98"/>
      <c r="BSC200" s="98"/>
      <c r="BSD200" s="137" t="s">
        <v>616</v>
      </c>
      <c r="BSE200" s="137"/>
      <c r="BSF200" s="32" t="s">
        <v>4</v>
      </c>
      <c r="BSG200" s="100">
        <v>710</v>
      </c>
      <c r="BSH200" s="100"/>
      <c r="BSI200" s="33"/>
      <c r="BSJ200" s="33"/>
      <c r="BSK200" s="98">
        <v>5</v>
      </c>
      <c r="BSL200" s="98"/>
      <c r="BSM200" s="98"/>
      <c r="BSN200" s="98" t="s">
        <v>401</v>
      </c>
      <c r="BSO200" s="98"/>
      <c r="BSP200" s="98"/>
      <c r="BSQ200" s="98" t="s">
        <v>404</v>
      </c>
      <c r="BSR200" s="98"/>
      <c r="BSS200" s="98"/>
      <c r="BST200" s="137" t="s">
        <v>616</v>
      </c>
      <c r="BSU200" s="137"/>
      <c r="BSV200" s="32" t="s">
        <v>4</v>
      </c>
      <c r="BSW200" s="100">
        <v>710</v>
      </c>
      <c r="BSX200" s="100"/>
      <c r="BSY200" s="33"/>
      <c r="BSZ200" s="33"/>
      <c r="BTA200" s="98">
        <v>5</v>
      </c>
      <c r="BTB200" s="98"/>
      <c r="BTC200" s="98"/>
      <c r="BTD200" s="98" t="s">
        <v>401</v>
      </c>
      <c r="BTE200" s="98"/>
      <c r="BTF200" s="98"/>
      <c r="BTG200" s="98" t="s">
        <v>404</v>
      </c>
      <c r="BTH200" s="98"/>
      <c r="BTI200" s="98"/>
      <c r="BTJ200" s="137" t="s">
        <v>616</v>
      </c>
      <c r="BTK200" s="137"/>
      <c r="BTL200" s="32" t="s">
        <v>4</v>
      </c>
      <c r="BTM200" s="100">
        <v>710</v>
      </c>
      <c r="BTN200" s="100"/>
      <c r="BTO200" s="33"/>
      <c r="BTP200" s="33"/>
      <c r="BTQ200" s="98">
        <v>5</v>
      </c>
      <c r="BTR200" s="98"/>
      <c r="BTS200" s="98"/>
      <c r="BTT200" s="98" t="s">
        <v>401</v>
      </c>
      <c r="BTU200" s="98"/>
      <c r="BTV200" s="98"/>
      <c r="BTW200" s="98" t="s">
        <v>404</v>
      </c>
      <c r="BTX200" s="98"/>
      <c r="BTY200" s="98"/>
      <c r="BTZ200" s="137" t="s">
        <v>616</v>
      </c>
      <c r="BUA200" s="137"/>
      <c r="BUB200" s="32" t="s">
        <v>4</v>
      </c>
      <c r="BUC200" s="100">
        <v>710</v>
      </c>
      <c r="BUD200" s="100"/>
      <c r="BUE200" s="33"/>
      <c r="BUF200" s="33"/>
      <c r="BUG200" s="98">
        <v>5</v>
      </c>
      <c r="BUH200" s="98"/>
      <c r="BUI200" s="98"/>
      <c r="BUJ200" s="98" t="s">
        <v>401</v>
      </c>
      <c r="BUK200" s="98"/>
      <c r="BUL200" s="98"/>
      <c r="BUM200" s="98" t="s">
        <v>404</v>
      </c>
      <c r="BUN200" s="98"/>
      <c r="BUO200" s="98"/>
      <c r="BUP200" s="137" t="s">
        <v>616</v>
      </c>
      <c r="BUQ200" s="137"/>
      <c r="BUR200" s="32" t="s">
        <v>4</v>
      </c>
      <c r="BUS200" s="100">
        <v>710</v>
      </c>
      <c r="BUT200" s="100"/>
      <c r="BUU200" s="33"/>
      <c r="BUV200" s="33"/>
      <c r="BUW200" s="98">
        <v>5</v>
      </c>
      <c r="BUX200" s="98"/>
      <c r="BUY200" s="98"/>
      <c r="BUZ200" s="98" t="s">
        <v>401</v>
      </c>
      <c r="BVA200" s="98"/>
      <c r="BVB200" s="98"/>
      <c r="BVC200" s="98" t="s">
        <v>404</v>
      </c>
      <c r="BVD200" s="98"/>
      <c r="BVE200" s="98"/>
      <c r="BVF200" s="137" t="s">
        <v>616</v>
      </c>
      <c r="BVG200" s="137"/>
      <c r="BVH200" s="32" t="s">
        <v>4</v>
      </c>
      <c r="BVI200" s="100">
        <v>710</v>
      </c>
      <c r="BVJ200" s="100"/>
      <c r="BVK200" s="33"/>
      <c r="BVL200" s="33"/>
      <c r="BVM200" s="98">
        <v>5</v>
      </c>
      <c r="BVN200" s="98"/>
      <c r="BVO200" s="98"/>
      <c r="BVP200" s="98" t="s">
        <v>401</v>
      </c>
      <c r="BVQ200" s="98"/>
      <c r="BVR200" s="98"/>
      <c r="BVS200" s="98" t="s">
        <v>404</v>
      </c>
      <c r="BVT200" s="98"/>
      <c r="BVU200" s="98"/>
      <c r="BVV200" s="137" t="s">
        <v>616</v>
      </c>
      <c r="BVW200" s="137"/>
      <c r="BVX200" s="32" t="s">
        <v>4</v>
      </c>
      <c r="BVY200" s="100">
        <v>710</v>
      </c>
      <c r="BVZ200" s="100"/>
      <c r="BWA200" s="33"/>
      <c r="BWB200" s="33"/>
      <c r="BWC200" s="98">
        <v>5</v>
      </c>
      <c r="BWD200" s="98"/>
      <c r="BWE200" s="98"/>
      <c r="BWF200" s="98" t="s">
        <v>401</v>
      </c>
      <c r="BWG200" s="98"/>
      <c r="BWH200" s="98"/>
      <c r="BWI200" s="98" t="s">
        <v>404</v>
      </c>
      <c r="BWJ200" s="98"/>
      <c r="BWK200" s="98"/>
      <c r="BWL200" s="137" t="s">
        <v>616</v>
      </c>
      <c r="BWM200" s="137"/>
      <c r="BWN200" s="32" t="s">
        <v>4</v>
      </c>
      <c r="BWO200" s="100">
        <v>710</v>
      </c>
      <c r="BWP200" s="100"/>
      <c r="BWQ200" s="33"/>
      <c r="BWR200" s="33"/>
      <c r="BWS200" s="98">
        <v>5</v>
      </c>
      <c r="BWT200" s="98"/>
      <c r="BWU200" s="98"/>
      <c r="BWV200" s="98" t="s">
        <v>401</v>
      </c>
      <c r="BWW200" s="98"/>
      <c r="BWX200" s="98"/>
      <c r="BWY200" s="98" t="s">
        <v>404</v>
      </c>
      <c r="BWZ200" s="98"/>
      <c r="BXA200" s="98"/>
      <c r="BXB200" s="137" t="s">
        <v>616</v>
      </c>
      <c r="BXC200" s="137"/>
      <c r="BXD200" s="32" t="s">
        <v>4</v>
      </c>
      <c r="BXE200" s="100">
        <v>710</v>
      </c>
      <c r="BXF200" s="100"/>
      <c r="BXG200" s="33"/>
      <c r="BXH200" s="33"/>
      <c r="BXI200" s="98">
        <v>5</v>
      </c>
      <c r="BXJ200" s="98"/>
      <c r="BXK200" s="98"/>
      <c r="BXL200" s="98" t="s">
        <v>401</v>
      </c>
      <c r="BXM200" s="98"/>
      <c r="BXN200" s="98"/>
      <c r="BXO200" s="98" t="s">
        <v>404</v>
      </c>
      <c r="BXP200" s="98"/>
      <c r="BXQ200" s="98"/>
      <c r="BXR200" s="137" t="s">
        <v>616</v>
      </c>
      <c r="BXS200" s="137"/>
      <c r="BXT200" s="32" t="s">
        <v>4</v>
      </c>
      <c r="BXU200" s="100">
        <v>710</v>
      </c>
      <c r="BXV200" s="100"/>
      <c r="BXW200" s="33"/>
      <c r="BXX200" s="33"/>
      <c r="BXY200" s="98">
        <v>5</v>
      </c>
      <c r="BXZ200" s="98"/>
      <c r="BYA200" s="98"/>
      <c r="BYB200" s="98" t="s">
        <v>401</v>
      </c>
      <c r="BYC200" s="98"/>
      <c r="BYD200" s="98"/>
      <c r="BYE200" s="98" t="s">
        <v>404</v>
      </c>
      <c r="BYF200" s="98"/>
      <c r="BYG200" s="98"/>
      <c r="BYH200" s="137" t="s">
        <v>616</v>
      </c>
      <c r="BYI200" s="137"/>
      <c r="BYJ200" s="32" t="s">
        <v>4</v>
      </c>
      <c r="BYK200" s="100">
        <v>710</v>
      </c>
      <c r="BYL200" s="100"/>
      <c r="BYM200" s="33"/>
      <c r="BYN200" s="33"/>
      <c r="BYO200" s="98">
        <v>5</v>
      </c>
      <c r="BYP200" s="98"/>
      <c r="BYQ200" s="98"/>
      <c r="BYR200" s="98" t="s">
        <v>401</v>
      </c>
      <c r="BYS200" s="98"/>
      <c r="BYT200" s="98"/>
      <c r="BYU200" s="98" t="s">
        <v>404</v>
      </c>
      <c r="BYV200" s="98"/>
      <c r="BYW200" s="98"/>
      <c r="BYX200" s="137" t="s">
        <v>616</v>
      </c>
      <c r="BYY200" s="137"/>
      <c r="BYZ200" s="32" t="s">
        <v>4</v>
      </c>
      <c r="BZA200" s="100">
        <v>710</v>
      </c>
      <c r="BZB200" s="100"/>
      <c r="BZC200" s="33"/>
      <c r="BZD200" s="33"/>
      <c r="BZE200" s="98">
        <v>5</v>
      </c>
      <c r="BZF200" s="98"/>
      <c r="BZG200" s="98"/>
      <c r="BZH200" s="98" t="s">
        <v>401</v>
      </c>
      <c r="BZI200" s="98"/>
      <c r="BZJ200" s="98"/>
      <c r="BZK200" s="98" t="s">
        <v>404</v>
      </c>
      <c r="BZL200" s="98"/>
      <c r="BZM200" s="98"/>
      <c r="BZN200" s="137" t="s">
        <v>616</v>
      </c>
      <c r="BZO200" s="137"/>
      <c r="BZP200" s="32" t="s">
        <v>4</v>
      </c>
      <c r="BZQ200" s="100">
        <v>710</v>
      </c>
      <c r="BZR200" s="100"/>
      <c r="BZS200" s="33"/>
      <c r="BZT200" s="33"/>
      <c r="BZU200" s="98">
        <v>5</v>
      </c>
      <c r="BZV200" s="98"/>
      <c r="BZW200" s="98"/>
      <c r="BZX200" s="98" t="s">
        <v>401</v>
      </c>
      <c r="BZY200" s="98"/>
      <c r="BZZ200" s="98"/>
      <c r="CAA200" s="98" t="s">
        <v>404</v>
      </c>
      <c r="CAB200" s="98"/>
      <c r="CAC200" s="98"/>
      <c r="CAD200" s="137" t="s">
        <v>616</v>
      </c>
      <c r="CAE200" s="137"/>
      <c r="CAF200" s="32" t="s">
        <v>4</v>
      </c>
      <c r="CAG200" s="100">
        <v>710</v>
      </c>
      <c r="CAH200" s="100"/>
      <c r="CAI200" s="33"/>
      <c r="CAJ200" s="33"/>
      <c r="CAK200" s="98">
        <v>5</v>
      </c>
      <c r="CAL200" s="98"/>
      <c r="CAM200" s="98"/>
      <c r="CAN200" s="98" t="s">
        <v>401</v>
      </c>
      <c r="CAO200" s="98"/>
      <c r="CAP200" s="98"/>
      <c r="CAQ200" s="98" t="s">
        <v>404</v>
      </c>
      <c r="CAR200" s="98"/>
      <c r="CAS200" s="98"/>
      <c r="CAT200" s="137" t="s">
        <v>616</v>
      </c>
      <c r="CAU200" s="137"/>
      <c r="CAV200" s="32" t="s">
        <v>4</v>
      </c>
      <c r="CAW200" s="100">
        <v>710</v>
      </c>
      <c r="CAX200" s="100"/>
      <c r="CAY200" s="33"/>
      <c r="CAZ200" s="33"/>
      <c r="CBA200" s="98">
        <v>5</v>
      </c>
      <c r="CBB200" s="98"/>
      <c r="CBC200" s="98"/>
      <c r="CBD200" s="98" t="s">
        <v>401</v>
      </c>
      <c r="CBE200" s="98"/>
      <c r="CBF200" s="98"/>
      <c r="CBG200" s="98" t="s">
        <v>404</v>
      </c>
      <c r="CBH200" s="98"/>
      <c r="CBI200" s="98"/>
      <c r="CBJ200" s="137" t="s">
        <v>616</v>
      </c>
      <c r="CBK200" s="137"/>
      <c r="CBL200" s="32" t="s">
        <v>4</v>
      </c>
      <c r="CBM200" s="100">
        <v>710</v>
      </c>
      <c r="CBN200" s="100"/>
      <c r="CBO200" s="33"/>
      <c r="CBP200" s="33"/>
      <c r="CBQ200" s="98">
        <v>5</v>
      </c>
      <c r="CBR200" s="98"/>
      <c r="CBS200" s="98"/>
      <c r="CBT200" s="98" t="s">
        <v>401</v>
      </c>
      <c r="CBU200" s="98"/>
      <c r="CBV200" s="98"/>
      <c r="CBW200" s="98" t="s">
        <v>404</v>
      </c>
      <c r="CBX200" s="98"/>
      <c r="CBY200" s="98"/>
      <c r="CBZ200" s="137" t="s">
        <v>616</v>
      </c>
      <c r="CCA200" s="137"/>
      <c r="CCB200" s="32" t="s">
        <v>4</v>
      </c>
      <c r="CCC200" s="100">
        <v>710</v>
      </c>
      <c r="CCD200" s="100"/>
      <c r="CCE200" s="33"/>
      <c r="CCF200" s="33"/>
      <c r="CCG200" s="98">
        <v>5</v>
      </c>
      <c r="CCH200" s="98"/>
      <c r="CCI200" s="98"/>
      <c r="CCJ200" s="98" t="s">
        <v>401</v>
      </c>
      <c r="CCK200" s="98"/>
      <c r="CCL200" s="98"/>
      <c r="CCM200" s="98" t="s">
        <v>404</v>
      </c>
      <c r="CCN200" s="98"/>
      <c r="CCO200" s="98"/>
      <c r="CCP200" s="137" t="s">
        <v>616</v>
      </c>
      <c r="CCQ200" s="137"/>
      <c r="CCR200" s="32" t="s">
        <v>4</v>
      </c>
      <c r="CCS200" s="100">
        <v>710</v>
      </c>
      <c r="CCT200" s="100"/>
      <c r="CCU200" s="33"/>
      <c r="CCV200" s="33"/>
      <c r="CCW200" s="98">
        <v>5</v>
      </c>
      <c r="CCX200" s="98"/>
      <c r="CCY200" s="98"/>
      <c r="CCZ200" s="98" t="s">
        <v>401</v>
      </c>
      <c r="CDA200" s="98"/>
      <c r="CDB200" s="98"/>
      <c r="CDC200" s="98" t="s">
        <v>404</v>
      </c>
      <c r="CDD200" s="98"/>
      <c r="CDE200" s="98"/>
      <c r="CDF200" s="137" t="s">
        <v>616</v>
      </c>
      <c r="CDG200" s="137"/>
      <c r="CDH200" s="32" t="s">
        <v>4</v>
      </c>
      <c r="CDI200" s="100">
        <v>710</v>
      </c>
      <c r="CDJ200" s="100"/>
      <c r="CDK200" s="33"/>
      <c r="CDL200" s="33"/>
      <c r="CDM200" s="98">
        <v>5</v>
      </c>
      <c r="CDN200" s="98"/>
      <c r="CDO200" s="98"/>
      <c r="CDP200" s="98" t="s">
        <v>401</v>
      </c>
      <c r="CDQ200" s="98"/>
      <c r="CDR200" s="98"/>
      <c r="CDS200" s="98" t="s">
        <v>404</v>
      </c>
      <c r="CDT200" s="98"/>
      <c r="CDU200" s="98"/>
      <c r="CDV200" s="137" t="s">
        <v>616</v>
      </c>
      <c r="CDW200" s="137"/>
      <c r="CDX200" s="32" t="s">
        <v>4</v>
      </c>
      <c r="CDY200" s="100">
        <v>710</v>
      </c>
      <c r="CDZ200" s="100"/>
      <c r="CEA200" s="33"/>
      <c r="CEB200" s="33"/>
      <c r="CEC200" s="98">
        <v>5</v>
      </c>
      <c r="CED200" s="98"/>
      <c r="CEE200" s="98"/>
      <c r="CEF200" s="98" t="s">
        <v>401</v>
      </c>
      <c r="CEG200" s="98"/>
      <c r="CEH200" s="98"/>
      <c r="CEI200" s="98" t="s">
        <v>404</v>
      </c>
      <c r="CEJ200" s="98"/>
      <c r="CEK200" s="98"/>
      <c r="CEL200" s="137" t="s">
        <v>616</v>
      </c>
      <c r="CEM200" s="137"/>
      <c r="CEN200" s="32" t="s">
        <v>4</v>
      </c>
      <c r="CEO200" s="100">
        <v>710</v>
      </c>
      <c r="CEP200" s="100"/>
      <c r="CEQ200" s="33"/>
      <c r="CER200" s="33"/>
      <c r="CES200" s="98">
        <v>5</v>
      </c>
      <c r="CET200" s="98"/>
      <c r="CEU200" s="98"/>
      <c r="CEV200" s="98" t="s">
        <v>401</v>
      </c>
      <c r="CEW200" s="98"/>
      <c r="CEX200" s="98"/>
      <c r="CEY200" s="98" t="s">
        <v>404</v>
      </c>
      <c r="CEZ200" s="98"/>
      <c r="CFA200" s="98"/>
      <c r="CFB200" s="137" t="s">
        <v>616</v>
      </c>
      <c r="CFC200" s="137"/>
      <c r="CFD200" s="32" t="s">
        <v>4</v>
      </c>
      <c r="CFE200" s="100">
        <v>710</v>
      </c>
      <c r="CFF200" s="100"/>
      <c r="CFG200" s="33"/>
      <c r="CFH200" s="33"/>
      <c r="CFI200" s="98">
        <v>5</v>
      </c>
      <c r="CFJ200" s="98"/>
      <c r="CFK200" s="98"/>
      <c r="CFL200" s="98" t="s">
        <v>401</v>
      </c>
      <c r="CFM200" s="98"/>
      <c r="CFN200" s="98"/>
      <c r="CFO200" s="98" t="s">
        <v>404</v>
      </c>
      <c r="CFP200" s="98"/>
      <c r="CFQ200" s="98"/>
      <c r="CFR200" s="137" t="s">
        <v>616</v>
      </c>
      <c r="CFS200" s="137"/>
      <c r="CFT200" s="32" t="s">
        <v>4</v>
      </c>
      <c r="CFU200" s="100">
        <v>710</v>
      </c>
      <c r="CFV200" s="100"/>
      <c r="CFW200" s="33"/>
      <c r="CFX200" s="33"/>
      <c r="CFY200" s="98">
        <v>5</v>
      </c>
      <c r="CFZ200" s="98"/>
      <c r="CGA200" s="98"/>
      <c r="CGB200" s="98" t="s">
        <v>401</v>
      </c>
      <c r="CGC200" s="98"/>
      <c r="CGD200" s="98"/>
      <c r="CGE200" s="98" t="s">
        <v>404</v>
      </c>
      <c r="CGF200" s="98"/>
      <c r="CGG200" s="98"/>
      <c r="CGH200" s="137" t="s">
        <v>616</v>
      </c>
      <c r="CGI200" s="137"/>
      <c r="CGJ200" s="32" t="s">
        <v>4</v>
      </c>
      <c r="CGK200" s="100">
        <v>710</v>
      </c>
      <c r="CGL200" s="100"/>
      <c r="CGM200" s="33"/>
      <c r="CGN200" s="33"/>
      <c r="CGO200" s="98">
        <v>5</v>
      </c>
      <c r="CGP200" s="98"/>
      <c r="CGQ200" s="98"/>
      <c r="CGR200" s="98" t="s">
        <v>401</v>
      </c>
      <c r="CGS200" s="98"/>
      <c r="CGT200" s="98"/>
      <c r="CGU200" s="98" t="s">
        <v>404</v>
      </c>
      <c r="CGV200" s="98"/>
      <c r="CGW200" s="98"/>
      <c r="CGX200" s="137" t="s">
        <v>616</v>
      </c>
      <c r="CGY200" s="137"/>
      <c r="CGZ200" s="32" t="s">
        <v>4</v>
      </c>
      <c r="CHA200" s="100">
        <v>710</v>
      </c>
      <c r="CHB200" s="100"/>
      <c r="CHC200" s="33"/>
      <c r="CHD200" s="33"/>
      <c r="CHE200" s="98">
        <v>5</v>
      </c>
      <c r="CHF200" s="98"/>
      <c r="CHG200" s="98"/>
      <c r="CHH200" s="98" t="s">
        <v>401</v>
      </c>
      <c r="CHI200" s="98"/>
      <c r="CHJ200" s="98"/>
      <c r="CHK200" s="98" t="s">
        <v>404</v>
      </c>
      <c r="CHL200" s="98"/>
      <c r="CHM200" s="98"/>
      <c r="CHN200" s="137" t="s">
        <v>616</v>
      </c>
      <c r="CHO200" s="137"/>
      <c r="CHP200" s="32" t="s">
        <v>4</v>
      </c>
      <c r="CHQ200" s="100">
        <v>710</v>
      </c>
      <c r="CHR200" s="100"/>
      <c r="CHS200" s="33"/>
      <c r="CHT200" s="33"/>
      <c r="CHU200" s="98">
        <v>5</v>
      </c>
      <c r="CHV200" s="98"/>
      <c r="CHW200" s="98"/>
      <c r="CHX200" s="98" t="s">
        <v>401</v>
      </c>
      <c r="CHY200" s="98"/>
      <c r="CHZ200" s="98"/>
      <c r="CIA200" s="98" t="s">
        <v>404</v>
      </c>
      <c r="CIB200" s="98"/>
      <c r="CIC200" s="98"/>
      <c r="CID200" s="137" t="s">
        <v>616</v>
      </c>
      <c r="CIE200" s="137"/>
      <c r="CIF200" s="32" t="s">
        <v>4</v>
      </c>
      <c r="CIG200" s="100">
        <v>710</v>
      </c>
      <c r="CIH200" s="100"/>
      <c r="CII200" s="33"/>
      <c r="CIJ200" s="33"/>
      <c r="CIK200" s="98">
        <v>5</v>
      </c>
      <c r="CIL200" s="98"/>
      <c r="CIM200" s="98"/>
      <c r="CIN200" s="98" t="s">
        <v>401</v>
      </c>
      <c r="CIO200" s="98"/>
      <c r="CIP200" s="98"/>
      <c r="CIQ200" s="98" t="s">
        <v>404</v>
      </c>
      <c r="CIR200" s="98"/>
      <c r="CIS200" s="98"/>
      <c r="CIT200" s="137" t="s">
        <v>616</v>
      </c>
      <c r="CIU200" s="137"/>
      <c r="CIV200" s="32" t="s">
        <v>4</v>
      </c>
      <c r="CIW200" s="100">
        <v>710</v>
      </c>
      <c r="CIX200" s="100"/>
      <c r="CIY200" s="33"/>
      <c r="CIZ200" s="33"/>
      <c r="CJA200" s="98">
        <v>5</v>
      </c>
      <c r="CJB200" s="98"/>
      <c r="CJC200" s="98"/>
      <c r="CJD200" s="98" t="s">
        <v>401</v>
      </c>
      <c r="CJE200" s="98"/>
      <c r="CJF200" s="98"/>
      <c r="CJG200" s="98" t="s">
        <v>404</v>
      </c>
      <c r="CJH200" s="98"/>
      <c r="CJI200" s="98"/>
      <c r="CJJ200" s="137" t="s">
        <v>616</v>
      </c>
      <c r="CJK200" s="137"/>
      <c r="CJL200" s="32" t="s">
        <v>4</v>
      </c>
      <c r="CJM200" s="100">
        <v>710</v>
      </c>
      <c r="CJN200" s="100"/>
      <c r="CJO200" s="33"/>
      <c r="CJP200" s="33"/>
      <c r="CJQ200" s="98">
        <v>5</v>
      </c>
      <c r="CJR200" s="98"/>
      <c r="CJS200" s="98"/>
      <c r="CJT200" s="98" t="s">
        <v>401</v>
      </c>
      <c r="CJU200" s="98"/>
      <c r="CJV200" s="98"/>
      <c r="CJW200" s="98" t="s">
        <v>404</v>
      </c>
      <c r="CJX200" s="98"/>
      <c r="CJY200" s="98"/>
      <c r="CJZ200" s="137" t="s">
        <v>616</v>
      </c>
      <c r="CKA200" s="137"/>
      <c r="CKB200" s="32" t="s">
        <v>4</v>
      </c>
      <c r="CKC200" s="100">
        <v>710</v>
      </c>
      <c r="CKD200" s="100"/>
      <c r="CKE200" s="33"/>
      <c r="CKF200" s="33"/>
      <c r="CKG200" s="98">
        <v>5</v>
      </c>
      <c r="CKH200" s="98"/>
      <c r="CKI200" s="98"/>
      <c r="CKJ200" s="98" t="s">
        <v>401</v>
      </c>
      <c r="CKK200" s="98"/>
      <c r="CKL200" s="98"/>
      <c r="CKM200" s="98" t="s">
        <v>404</v>
      </c>
      <c r="CKN200" s="98"/>
      <c r="CKO200" s="98"/>
      <c r="CKP200" s="137" t="s">
        <v>616</v>
      </c>
      <c r="CKQ200" s="137"/>
      <c r="CKR200" s="32" t="s">
        <v>4</v>
      </c>
      <c r="CKS200" s="100">
        <v>710</v>
      </c>
      <c r="CKT200" s="100"/>
      <c r="CKU200" s="33"/>
      <c r="CKV200" s="33"/>
      <c r="CKW200" s="98">
        <v>5</v>
      </c>
      <c r="CKX200" s="98"/>
      <c r="CKY200" s="98"/>
      <c r="CKZ200" s="98" t="s">
        <v>401</v>
      </c>
      <c r="CLA200" s="98"/>
      <c r="CLB200" s="98"/>
      <c r="CLC200" s="98" t="s">
        <v>404</v>
      </c>
      <c r="CLD200" s="98"/>
      <c r="CLE200" s="98"/>
      <c r="CLF200" s="137" t="s">
        <v>616</v>
      </c>
      <c r="CLG200" s="137"/>
      <c r="CLH200" s="32" t="s">
        <v>4</v>
      </c>
      <c r="CLI200" s="100">
        <v>710</v>
      </c>
      <c r="CLJ200" s="100"/>
      <c r="CLK200" s="33"/>
      <c r="CLL200" s="33"/>
      <c r="CLM200" s="98">
        <v>5</v>
      </c>
      <c r="CLN200" s="98"/>
      <c r="CLO200" s="98"/>
      <c r="CLP200" s="98" t="s">
        <v>401</v>
      </c>
      <c r="CLQ200" s="98"/>
      <c r="CLR200" s="98"/>
      <c r="CLS200" s="98" t="s">
        <v>404</v>
      </c>
      <c r="CLT200" s="98"/>
      <c r="CLU200" s="98"/>
      <c r="CLV200" s="137" t="s">
        <v>616</v>
      </c>
      <c r="CLW200" s="137"/>
      <c r="CLX200" s="32" t="s">
        <v>4</v>
      </c>
      <c r="CLY200" s="100">
        <v>710</v>
      </c>
      <c r="CLZ200" s="100"/>
      <c r="CMA200" s="33"/>
      <c r="CMB200" s="33"/>
      <c r="CMC200" s="98">
        <v>5</v>
      </c>
      <c r="CMD200" s="98"/>
      <c r="CME200" s="98"/>
      <c r="CMF200" s="98" t="s">
        <v>401</v>
      </c>
      <c r="CMG200" s="98"/>
      <c r="CMH200" s="98"/>
      <c r="CMI200" s="98" t="s">
        <v>404</v>
      </c>
      <c r="CMJ200" s="98"/>
      <c r="CMK200" s="98"/>
      <c r="CML200" s="137" t="s">
        <v>616</v>
      </c>
      <c r="CMM200" s="137"/>
      <c r="CMN200" s="32" t="s">
        <v>4</v>
      </c>
      <c r="CMO200" s="100">
        <v>710</v>
      </c>
      <c r="CMP200" s="100"/>
      <c r="CMQ200" s="33"/>
      <c r="CMR200" s="33"/>
      <c r="CMS200" s="98">
        <v>5</v>
      </c>
      <c r="CMT200" s="98"/>
      <c r="CMU200" s="98"/>
      <c r="CMV200" s="98" t="s">
        <v>401</v>
      </c>
      <c r="CMW200" s="98"/>
      <c r="CMX200" s="98"/>
      <c r="CMY200" s="98" t="s">
        <v>404</v>
      </c>
      <c r="CMZ200" s="98"/>
      <c r="CNA200" s="98"/>
      <c r="CNB200" s="137" t="s">
        <v>616</v>
      </c>
      <c r="CNC200" s="137"/>
      <c r="CND200" s="32" t="s">
        <v>4</v>
      </c>
      <c r="CNE200" s="100">
        <v>710</v>
      </c>
      <c r="CNF200" s="100"/>
      <c r="CNG200" s="33"/>
      <c r="CNH200" s="33"/>
      <c r="CNI200" s="98">
        <v>5</v>
      </c>
      <c r="CNJ200" s="98"/>
      <c r="CNK200" s="98"/>
      <c r="CNL200" s="98" t="s">
        <v>401</v>
      </c>
      <c r="CNM200" s="98"/>
      <c r="CNN200" s="98"/>
      <c r="CNO200" s="98" t="s">
        <v>404</v>
      </c>
      <c r="CNP200" s="98"/>
      <c r="CNQ200" s="98"/>
      <c r="CNR200" s="137" t="s">
        <v>616</v>
      </c>
      <c r="CNS200" s="137"/>
      <c r="CNT200" s="32" t="s">
        <v>4</v>
      </c>
      <c r="CNU200" s="100">
        <v>710</v>
      </c>
      <c r="CNV200" s="100"/>
      <c r="CNW200" s="33"/>
      <c r="CNX200" s="33"/>
      <c r="CNY200" s="98">
        <v>5</v>
      </c>
      <c r="CNZ200" s="98"/>
      <c r="COA200" s="98"/>
      <c r="COB200" s="98" t="s">
        <v>401</v>
      </c>
      <c r="COC200" s="98"/>
      <c r="COD200" s="98"/>
      <c r="COE200" s="98" t="s">
        <v>404</v>
      </c>
      <c r="COF200" s="98"/>
      <c r="COG200" s="98"/>
      <c r="COH200" s="137" t="s">
        <v>616</v>
      </c>
      <c r="COI200" s="137"/>
      <c r="COJ200" s="32" t="s">
        <v>4</v>
      </c>
      <c r="COK200" s="100">
        <v>710</v>
      </c>
      <c r="COL200" s="100"/>
      <c r="COM200" s="33"/>
      <c r="CON200" s="33"/>
      <c r="COO200" s="98">
        <v>5</v>
      </c>
      <c r="COP200" s="98"/>
      <c r="COQ200" s="98"/>
      <c r="COR200" s="98" t="s">
        <v>401</v>
      </c>
      <c r="COS200" s="98"/>
      <c r="COT200" s="98"/>
      <c r="COU200" s="98" t="s">
        <v>404</v>
      </c>
      <c r="COV200" s="98"/>
      <c r="COW200" s="98"/>
      <c r="COX200" s="137" t="s">
        <v>616</v>
      </c>
      <c r="COY200" s="137"/>
      <c r="COZ200" s="32" t="s">
        <v>4</v>
      </c>
      <c r="CPA200" s="100">
        <v>710</v>
      </c>
      <c r="CPB200" s="100"/>
      <c r="CPC200" s="33"/>
      <c r="CPD200" s="33"/>
      <c r="CPE200" s="98">
        <v>5</v>
      </c>
      <c r="CPF200" s="98"/>
      <c r="CPG200" s="98"/>
      <c r="CPH200" s="98" t="s">
        <v>401</v>
      </c>
      <c r="CPI200" s="98"/>
      <c r="CPJ200" s="98"/>
      <c r="CPK200" s="98" t="s">
        <v>404</v>
      </c>
      <c r="CPL200" s="98"/>
      <c r="CPM200" s="98"/>
      <c r="CPN200" s="137" t="s">
        <v>616</v>
      </c>
      <c r="CPO200" s="137"/>
      <c r="CPP200" s="32" t="s">
        <v>4</v>
      </c>
      <c r="CPQ200" s="100">
        <v>710</v>
      </c>
      <c r="CPR200" s="100"/>
      <c r="CPS200" s="33"/>
      <c r="CPT200" s="33"/>
      <c r="CPU200" s="98">
        <v>5</v>
      </c>
      <c r="CPV200" s="98"/>
      <c r="CPW200" s="98"/>
      <c r="CPX200" s="98" t="s">
        <v>401</v>
      </c>
      <c r="CPY200" s="98"/>
      <c r="CPZ200" s="98"/>
      <c r="CQA200" s="98" t="s">
        <v>404</v>
      </c>
      <c r="CQB200" s="98"/>
      <c r="CQC200" s="98"/>
      <c r="CQD200" s="137" t="s">
        <v>616</v>
      </c>
      <c r="CQE200" s="137"/>
      <c r="CQF200" s="32" t="s">
        <v>4</v>
      </c>
      <c r="CQG200" s="100">
        <v>710</v>
      </c>
      <c r="CQH200" s="100"/>
      <c r="CQI200" s="33"/>
      <c r="CQJ200" s="33"/>
      <c r="CQK200" s="98">
        <v>5</v>
      </c>
      <c r="CQL200" s="98"/>
      <c r="CQM200" s="98"/>
      <c r="CQN200" s="98" t="s">
        <v>401</v>
      </c>
      <c r="CQO200" s="98"/>
      <c r="CQP200" s="98"/>
      <c r="CQQ200" s="98" t="s">
        <v>404</v>
      </c>
      <c r="CQR200" s="98"/>
      <c r="CQS200" s="98"/>
      <c r="CQT200" s="137" t="s">
        <v>616</v>
      </c>
      <c r="CQU200" s="137"/>
      <c r="CQV200" s="32" t="s">
        <v>4</v>
      </c>
      <c r="CQW200" s="100">
        <v>710</v>
      </c>
      <c r="CQX200" s="100"/>
      <c r="CQY200" s="33"/>
      <c r="CQZ200" s="33"/>
      <c r="CRA200" s="98">
        <v>5</v>
      </c>
      <c r="CRB200" s="98"/>
      <c r="CRC200" s="98"/>
      <c r="CRD200" s="98" t="s">
        <v>401</v>
      </c>
      <c r="CRE200" s="98"/>
      <c r="CRF200" s="98"/>
      <c r="CRG200" s="98" t="s">
        <v>404</v>
      </c>
      <c r="CRH200" s="98"/>
      <c r="CRI200" s="98"/>
      <c r="CRJ200" s="137" t="s">
        <v>616</v>
      </c>
      <c r="CRK200" s="137"/>
      <c r="CRL200" s="32" t="s">
        <v>4</v>
      </c>
      <c r="CRM200" s="100">
        <v>710</v>
      </c>
      <c r="CRN200" s="100"/>
      <c r="CRO200" s="33"/>
      <c r="CRP200" s="33"/>
      <c r="CRQ200" s="98">
        <v>5</v>
      </c>
      <c r="CRR200" s="98"/>
      <c r="CRS200" s="98"/>
      <c r="CRT200" s="98" t="s">
        <v>401</v>
      </c>
      <c r="CRU200" s="98"/>
      <c r="CRV200" s="98"/>
      <c r="CRW200" s="98" t="s">
        <v>404</v>
      </c>
      <c r="CRX200" s="98"/>
      <c r="CRY200" s="98"/>
      <c r="CRZ200" s="137" t="s">
        <v>616</v>
      </c>
      <c r="CSA200" s="137"/>
      <c r="CSB200" s="32" t="s">
        <v>4</v>
      </c>
      <c r="CSC200" s="100">
        <v>710</v>
      </c>
      <c r="CSD200" s="100"/>
      <c r="CSE200" s="33"/>
      <c r="CSF200" s="33"/>
      <c r="CSG200" s="98">
        <v>5</v>
      </c>
      <c r="CSH200" s="98"/>
      <c r="CSI200" s="98"/>
      <c r="CSJ200" s="98" t="s">
        <v>401</v>
      </c>
      <c r="CSK200" s="98"/>
      <c r="CSL200" s="98"/>
      <c r="CSM200" s="98" t="s">
        <v>404</v>
      </c>
      <c r="CSN200" s="98"/>
      <c r="CSO200" s="98"/>
      <c r="CSP200" s="137" t="s">
        <v>616</v>
      </c>
      <c r="CSQ200" s="137"/>
      <c r="CSR200" s="32" t="s">
        <v>4</v>
      </c>
      <c r="CSS200" s="100">
        <v>710</v>
      </c>
      <c r="CST200" s="100"/>
      <c r="CSU200" s="33"/>
      <c r="CSV200" s="33"/>
      <c r="CSW200" s="98">
        <v>5</v>
      </c>
      <c r="CSX200" s="98"/>
      <c r="CSY200" s="98"/>
      <c r="CSZ200" s="98" t="s">
        <v>401</v>
      </c>
      <c r="CTA200" s="98"/>
      <c r="CTB200" s="98"/>
      <c r="CTC200" s="98" t="s">
        <v>404</v>
      </c>
      <c r="CTD200" s="98"/>
      <c r="CTE200" s="98"/>
      <c r="CTF200" s="137" t="s">
        <v>616</v>
      </c>
      <c r="CTG200" s="137"/>
      <c r="CTH200" s="32" t="s">
        <v>4</v>
      </c>
      <c r="CTI200" s="100">
        <v>710</v>
      </c>
      <c r="CTJ200" s="100"/>
      <c r="CTK200" s="33"/>
      <c r="CTL200" s="33"/>
      <c r="CTM200" s="98">
        <v>5</v>
      </c>
      <c r="CTN200" s="98"/>
      <c r="CTO200" s="98"/>
      <c r="CTP200" s="98" t="s">
        <v>401</v>
      </c>
      <c r="CTQ200" s="98"/>
      <c r="CTR200" s="98"/>
      <c r="CTS200" s="98" t="s">
        <v>404</v>
      </c>
      <c r="CTT200" s="98"/>
      <c r="CTU200" s="98"/>
      <c r="CTV200" s="137" t="s">
        <v>616</v>
      </c>
      <c r="CTW200" s="137"/>
      <c r="CTX200" s="32" t="s">
        <v>4</v>
      </c>
      <c r="CTY200" s="100">
        <v>710</v>
      </c>
      <c r="CTZ200" s="100"/>
      <c r="CUA200" s="33"/>
      <c r="CUB200" s="33"/>
      <c r="CUC200" s="98">
        <v>5</v>
      </c>
      <c r="CUD200" s="98"/>
      <c r="CUE200" s="98"/>
      <c r="CUF200" s="98" t="s">
        <v>401</v>
      </c>
      <c r="CUG200" s="98"/>
      <c r="CUH200" s="98"/>
      <c r="CUI200" s="98" t="s">
        <v>404</v>
      </c>
      <c r="CUJ200" s="98"/>
      <c r="CUK200" s="98"/>
      <c r="CUL200" s="137" t="s">
        <v>616</v>
      </c>
      <c r="CUM200" s="137"/>
      <c r="CUN200" s="32" t="s">
        <v>4</v>
      </c>
      <c r="CUO200" s="100">
        <v>710</v>
      </c>
      <c r="CUP200" s="100"/>
      <c r="CUQ200" s="33"/>
      <c r="CUR200" s="33"/>
      <c r="CUS200" s="98">
        <v>5</v>
      </c>
      <c r="CUT200" s="98"/>
      <c r="CUU200" s="98"/>
      <c r="CUV200" s="98" t="s">
        <v>401</v>
      </c>
      <c r="CUW200" s="98"/>
      <c r="CUX200" s="98"/>
      <c r="CUY200" s="98" t="s">
        <v>404</v>
      </c>
      <c r="CUZ200" s="98"/>
      <c r="CVA200" s="98"/>
      <c r="CVB200" s="137" t="s">
        <v>616</v>
      </c>
      <c r="CVC200" s="137"/>
      <c r="CVD200" s="32" t="s">
        <v>4</v>
      </c>
      <c r="CVE200" s="100">
        <v>710</v>
      </c>
      <c r="CVF200" s="100"/>
      <c r="CVG200" s="33"/>
      <c r="CVH200" s="33"/>
      <c r="CVI200" s="98">
        <v>5</v>
      </c>
      <c r="CVJ200" s="98"/>
      <c r="CVK200" s="98"/>
      <c r="CVL200" s="98" t="s">
        <v>401</v>
      </c>
      <c r="CVM200" s="98"/>
      <c r="CVN200" s="98"/>
      <c r="CVO200" s="98" t="s">
        <v>404</v>
      </c>
      <c r="CVP200" s="98"/>
      <c r="CVQ200" s="98"/>
      <c r="CVR200" s="137" t="s">
        <v>616</v>
      </c>
      <c r="CVS200" s="137"/>
      <c r="CVT200" s="32" t="s">
        <v>4</v>
      </c>
      <c r="CVU200" s="100">
        <v>710</v>
      </c>
      <c r="CVV200" s="100"/>
      <c r="CVW200" s="33"/>
      <c r="CVX200" s="33"/>
      <c r="CVY200" s="98">
        <v>5</v>
      </c>
      <c r="CVZ200" s="98"/>
      <c r="CWA200" s="98"/>
      <c r="CWB200" s="98" t="s">
        <v>401</v>
      </c>
      <c r="CWC200" s="98"/>
      <c r="CWD200" s="98"/>
      <c r="CWE200" s="98" t="s">
        <v>404</v>
      </c>
      <c r="CWF200" s="98"/>
      <c r="CWG200" s="98"/>
      <c r="CWH200" s="137" t="s">
        <v>616</v>
      </c>
      <c r="CWI200" s="137"/>
      <c r="CWJ200" s="32" t="s">
        <v>4</v>
      </c>
      <c r="CWK200" s="100">
        <v>710</v>
      </c>
      <c r="CWL200" s="100"/>
      <c r="CWM200" s="33"/>
      <c r="CWN200" s="33"/>
      <c r="CWO200" s="98">
        <v>5</v>
      </c>
      <c r="CWP200" s="98"/>
      <c r="CWQ200" s="98"/>
      <c r="CWR200" s="98" t="s">
        <v>401</v>
      </c>
      <c r="CWS200" s="98"/>
      <c r="CWT200" s="98"/>
      <c r="CWU200" s="98" t="s">
        <v>404</v>
      </c>
      <c r="CWV200" s="98"/>
      <c r="CWW200" s="98"/>
      <c r="CWX200" s="137" t="s">
        <v>616</v>
      </c>
      <c r="CWY200" s="137"/>
      <c r="CWZ200" s="32" t="s">
        <v>4</v>
      </c>
      <c r="CXA200" s="100">
        <v>710</v>
      </c>
      <c r="CXB200" s="100"/>
      <c r="CXC200" s="33"/>
      <c r="CXD200" s="33"/>
      <c r="CXE200" s="98">
        <v>5</v>
      </c>
      <c r="CXF200" s="98"/>
      <c r="CXG200" s="98"/>
      <c r="CXH200" s="98" t="s">
        <v>401</v>
      </c>
      <c r="CXI200" s="98"/>
      <c r="CXJ200" s="98"/>
      <c r="CXK200" s="98" t="s">
        <v>404</v>
      </c>
      <c r="CXL200" s="98"/>
      <c r="CXM200" s="98"/>
      <c r="CXN200" s="137" t="s">
        <v>616</v>
      </c>
      <c r="CXO200" s="137"/>
      <c r="CXP200" s="32" t="s">
        <v>4</v>
      </c>
      <c r="CXQ200" s="100">
        <v>710</v>
      </c>
      <c r="CXR200" s="100"/>
      <c r="CXS200" s="33"/>
      <c r="CXT200" s="33"/>
      <c r="CXU200" s="98">
        <v>5</v>
      </c>
      <c r="CXV200" s="98"/>
      <c r="CXW200" s="98"/>
      <c r="CXX200" s="98" t="s">
        <v>401</v>
      </c>
      <c r="CXY200" s="98"/>
      <c r="CXZ200" s="98"/>
      <c r="CYA200" s="98" t="s">
        <v>404</v>
      </c>
      <c r="CYB200" s="98"/>
      <c r="CYC200" s="98"/>
      <c r="CYD200" s="137" t="s">
        <v>616</v>
      </c>
      <c r="CYE200" s="137"/>
      <c r="CYF200" s="32" t="s">
        <v>4</v>
      </c>
      <c r="CYG200" s="100">
        <v>710</v>
      </c>
      <c r="CYH200" s="100"/>
      <c r="CYI200" s="33"/>
      <c r="CYJ200" s="33"/>
      <c r="CYK200" s="98">
        <v>5</v>
      </c>
      <c r="CYL200" s="98"/>
      <c r="CYM200" s="98"/>
      <c r="CYN200" s="98" t="s">
        <v>401</v>
      </c>
      <c r="CYO200" s="98"/>
      <c r="CYP200" s="98"/>
      <c r="CYQ200" s="98" t="s">
        <v>404</v>
      </c>
      <c r="CYR200" s="98"/>
      <c r="CYS200" s="98"/>
      <c r="CYT200" s="137" t="s">
        <v>616</v>
      </c>
      <c r="CYU200" s="137"/>
      <c r="CYV200" s="32" t="s">
        <v>4</v>
      </c>
      <c r="CYW200" s="100">
        <v>710</v>
      </c>
      <c r="CYX200" s="100"/>
      <c r="CYY200" s="33"/>
      <c r="CYZ200" s="33"/>
      <c r="CZA200" s="98">
        <v>5</v>
      </c>
      <c r="CZB200" s="98"/>
      <c r="CZC200" s="98"/>
      <c r="CZD200" s="98" t="s">
        <v>401</v>
      </c>
      <c r="CZE200" s="98"/>
      <c r="CZF200" s="98"/>
      <c r="CZG200" s="98" t="s">
        <v>404</v>
      </c>
      <c r="CZH200" s="98"/>
      <c r="CZI200" s="98"/>
      <c r="CZJ200" s="137" t="s">
        <v>616</v>
      </c>
      <c r="CZK200" s="137"/>
      <c r="CZL200" s="32" t="s">
        <v>4</v>
      </c>
      <c r="CZM200" s="100">
        <v>710</v>
      </c>
      <c r="CZN200" s="100"/>
      <c r="CZO200" s="33"/>
      <c r="CZP200" s="33"/>
      <c r="CZQ200" s="98">
        <v>5</v>
      </c>
      <c r="CZR200" s="98"/>
      <c r="CZS200" s="98"/>
      <c r="CZT200" s="98" t="s">
        <v>401</v>
      </c>
      <c r="CZU200" s="98"/>
      <c r="CZV200" s="98"/>
      <c r="CZW200" s="98" t="s">
        <v>404</v>
      </c>
      <c r="CZX200" s="98"/>
      <c r="CZY200" s="98"/>
      <c r="CZZ200" s="137" t="s">
        <v>616</v>
      </c>
      <c r="DAA200" s="137"/>
      <c r="DAB200" s="32" t="s">
        <v>4</v>
      </c>
      <c r="DAC200" s="100">
        <v>710</v>
      </c>
      <c r="DAD200" s="100"/>
      <c r="DAE200" s="33"/>
      <c r="DAF200" s="33"/>
      <c r="DAG200" s="98">
        <v>5</v>
      </c>
      <c r="DAH200" s="98"/>
      <c r="DAI200" s="98"/>
      <c r="DAJ200" s="98" t="s">
        <v>401</v>
      </c>
      <c r="DAK200" s="98"/>
      <c r="DAL200" s="98"/>
      <c r="DAM200" s="98" t="s">
        <v>404</v>
      </c>
      <c r="DAN200" s="98"/>
      <c r="DAO200" s="98"/>
      <c r="DAP200" s="137" t="s">
        <v>616</v>
      </c>
      <c r="DAQ200" s="137"/>
      <c r="DAR200" s="32" t="s">
        <v>4</v>
      </c>
      <c r="DAS200" s="100">
        <v>710</v>
      </c>
      <c r="DAT200" s="100"/>
      <c r="DAU200" s="33"/>
      <c r="DAV200" s="33"/>
      <c r="DAW200" s="98">
        <v>5</v>
      </c>
      <c r="DAX200" s="98"/>
      <c r="DAY200" s="98"/>
      <c r="DAZ200" s="98" t="s">
        <v>401</v>
      </c>
      <c r="DBA200" s="98"/>
      <c r="DBB200" s="98"/>
      <c r="DBC200" s="98" t="s">
        <v>404</v>
      </c>
      <c r="DBD200" s="98"/>
      <c r="DBE200" s="98"/>
      <c r="DBF200" s="137" t="s">
        <v>616</v>
      </c>
      <c r="DBG200" s="137"/>
      <c r="DBH200" s="32" t="s">
        <v>4</v>
      </c>
      <c r="DBI200" s="100">
        <v>710</v>
      </c>
      <c r="DBJ200" s="100"/>
      <c r="DBK200" s="33"/>
      <c r="DBL200" s="33"/>
      <c r="DBM200" s="98">
        <v>5</v>
      </c>
      <c r="DBN200" s="98"/>
      <c r="DBO200" s="98"/>
      <c r="DBP200" s="98" t="s">
        <v>401</v>
      </c>
      <c r="DBQ200" s="98"/>
      <c r="DBR200" s="98"/>
      <c r="DBS200" s="98" t="s">
        <v>404</v>
      </c>
      <c r="DBT200" s="98"/>
      <c r="DBU200" s="98"/>
      <c r="DBV200" s="137" t="s">
        <v>616</v>
      </c>
      <c r="DBW200" s="137"/>
      <c r="DBX200" s="32" t="s">
        <v>4</v>
      </c>
      <c r="DBY200" s="100">
        <v>710</v>
      </c>
      <c r="DBZ200" s="100"/>
      <c r="DCA200" s="33"/>
      <c r="DCB200" s="33"/>
      <c r="DCC200" s="98">
        <v>5</v>
      </c>
      <c r="DCD200" s="98"/>
      <c r="DCE200" s="98"/>
      <c r="DCF200" s="98" t="s">
        <v>401</v>
      </c>
      <c r="DCG200" s="98"/>
      <c r="DCH200" s="98"/>
      <c r="DCI200" s="98" t="s">
        <v>404</v>
      </c>
      <c r="DCJ200" s="98"/>
      <c r="DCK200" s="98"/>
      <c r="DCL200" s="137" t="s">
        <v>616</v>
      </c>
      <c r="DCM200" s="137"/>
      <c r="DCN200" s="32" t="s">
        <v>4</v>
      </c>
      <c r="DCO200" s="100">
        <v>710</v>
      </c>
      <c r="DCP200" s="100"/>
      <c r="DCQ200" s="33"/>
      <c r="DCR200" s="33"/>
      <c r="DCS200" s="98">
        <v>5</v>
      </c>
      <c r="DCT200" s="98"/>
      <c r="DCU200" s="98"/>
      <c r="DCV200" s="98" t="s">
        <v>401</v>
      </c>
      <c r="DCW200" s="98"/>
      <c r="DCX200" s="98"/>
      <c r="DCY200" s="98" t="s">
        <v>404</v>
      </c>
      <c r="DCZ200" s="98"/>
      <c r="DDA200" s="98"/>
      <c r="DDB200" s="137" t="s">
        <v>616</v>
      </c>
      <c r="DDC200" s="137"/>
      <c r="DDD200" s="32" t="s">
        <v>4</v>
      </c>
      <c r="DDE200" s="100">
        <v>710</v>
      </c>
      <c r="DDF200" s="100"/>
      <c r="DDG200" s="33"/>
      <c r="DDH200" s="33"/>
      <c r="DDI200" s="98">
        <v>5</v>
      </c>
      <c r="DDJ200" s="98"/>
      <c r="DDK200" s="98"/>
      <c r="DDL200" s="98" t="s">
        <v>401</v>
      </c>
      <c r="DDM200" s="98"/>
      <c r="DDN200" s="98"/>
      <c r="DDO200" s="98" t="s">
        <v>404</v>
      </c>
      <c r="DDP200" s="98"/>
      <c r="DDQ200" s="98"/>
      <c r="DDR200" s="137" t="s">
        <v>616</v>
      </c>
      <c r="DDS200" s="137"/>
      <c r="DDT200" s="32" t="s">
        <v>4</v>
      </c>
      <c r="DDU200" s="100">
        <v>710</v>
      </c>
      <c r="DDV200" s="100"/>
      <c r="DDW200" s="33"/>
      <c r="DDX200" s="33"/>
      <c r="DDY200" s="98">
        <v>5</v>
      </c>
      <c r="DDZ200" s="98"/>
      <c r="DEA200" s="98"/>
      <c r="DEB200" s="98" t="s">
        <v>401</v>
      </c>
      <c r="DEC200" s="98"/>
      <c r="DED200" s="98"/>
      <c r="DEE200" s="98" t="s">
        <v>404</v>
      </c>
      <c r="DEF200" s="98"/>
      <c r="DEG200" s="98"/>
      <c r="DEH200" s="137" t="s">
        <v>616</v>
      </c>
      <c r="DEI200" s="137"/>
      <c r="DEJ200" s="32" t="s">
        <v>4</v>
      </c>
      <c r="DEK200" s="100">
        <v>710</v>
      </c>
      <c r="DEL200" s="100"/>
      <c r="DEM200" s="33"/>
      <c r="DEN200" s="33"/>
      <c r="DEO200" s="98">
        <v>5</v>
      </c>
      <c r="DEP200" s="98"/>
      <c r="DEQ200" s="98"/>
      <c r="DER200" s="98" t="s">
        <v>401</v>
      </c>
      <c r="DES200" s="98"/>
      <c r="DET200" s="98"/>
      <c r="DEU200" s="98" t="s">
        <v>404</v>
      </c>
      <c r="DEV200" s="98"/>
      <c r="DEW200" s="98"/>
      <c r="DEX200" s="137" t="s">
        <v>616</v>
      </c>
      <c r="DEY200" s="137"/>
      <c r="DEZ200" s="32" t="s">
        <v>4</v>
      </c>
      <c r="DFA200" s="100">
        <v>710</v>
      </c>
      <c r="DFB200" s="100"/>
      <c r="DFC200" s="33"/>
      <c r="DFD200" s="33"/>
      <c r="DFE200" s="98">
        <v>5</v>
      </c>
      <c r="DFF200" s="98"/>
      <c r="DFG200" s="98"/>
      <c r="DFH200" s="98" t="s">
        <v>401</v>
      </c>
      <c r="DFI200" s="98"/>
      <c r="DFJ200" s="98"/>
      <c r="DFK200" s="98" t="s">
        <v>404</v>
      </c>
      <c r="DFL200" s="98"/>
      <c r="DFM200" s="98"/>
      <c r="DFN200" s="137" t="s">
        <v>616</v>
      </c>
      <c r="DFO200" s="137"/>
      <c r="DFP200" s="32" t="s">
        <v>4</v>
      </c>
      <c r="DFQ200" s="100">
        <v>710</v>
      </c>
      <c r="DFR200" s="100"/>
      <c r="DFS200" s="33"/>
      <c r="DFT200" s="33"/>
      <c r="DFU200" s="98">
        <v>5</v>
      </c>
      <c r="DFV200" s="98"/>
      <c r="DFW200" s="98"/>
      <c r="DFX200" s="98" t="s">
        <v>401</v>
      </c>
      <c r="DFY200" s="98"/>
      <c r="DFZ200" s="98"/>
      <c r="DGA200" s="98" t="s">
        <v>404</v>
      </c>
      <c r="DGB200" s="98"/>
      <c r="DGC200" s="98"/>
      <c r="DGD200" s="137" t="s">
        <v>616</v>
      </c>
      <c r="DGE200" s="137"/>
      <c r="DGF200" s="32" t="s">
        <v>4</v>
      </c>
      <c r="DGG200" s="100">
        <v>710</v>
      </c>
      <c r="DGH200" s="100"/>
      <c r="DGI200" s="33"/>
      <c r="DGJ200" s="33"/>
      <c r="DGK200" s="98">
        <v>5</v>
      </c>
      <c r="DGL200" s="98"/>
      <c r="DGM200" s="98"/>
      <c r="DGN200" s="98" t="s">
        <v>401</v>
      </c>
      <c r="DGO200" s="98"/>
      <c r="DGP200" s="98"/>
      <c r="DGQ200" s="98" t="s">
        <v>404</v>
      </c>
      <c r="DGR200" s="98"/>
      <c r="DGS200" s="98"/>
      <c r="DGT200" s="137" t="s">
        <v>616</v>
      </c>
      <c r="DGU200" s="137"/>
      <c r="DGV200" s="32" t="s">
        <v>4</v>
      </c>
      <c r="DGW200" s="100">
        <v>710</v>
      </c>
      <c r="DGX200" s="100"/>
      <c r="DGY200" s="33"/>
      <c r="DGZ200" s="33"/>
      <c r="DHA200" s="98">
        <v>5</v>
      </c>
      <c r="DHB200" s="98"/>
      <c r="DHC200" s="98"/>
      <c r="DHD200" s="98" t="s">
        <v>401</v>
      </c>
      <c r="DHE200" s="98"/>
      <c r="DHF200" s="98"/>
      <c r="DHG200" s="98" t="s">
        <v>404</v>
      </c>
      <c r="DHH200" s="98"/>
      <c r="DHI200" s="98"/>
      <c r="DHJ200" s="137" t="s">
        <v>616</v>
      </c>
      <c r="DHK200" s="137"/>
      <c r="DHL200" s="32" t="s">
        <v>4</v>
      </c>
      <c r="DHM200" s="100">
        <v>710</v>
      </c>
      <c r="DHN200" s="100"/>
      <c r="DHO200" s="33"/>
      <c r="DHP200" s="33"/>
      <c r="DHQ200" s="98">
        <v>5</v>
      </c>
      <c r="DHR200" s="98"/>
      <c r="DHS200" s="98"/>
      <c r="DHT200" s="98" t="s">
        <v>401</v>
      </c>
      <c r="DHU200" s="98"/>
      <c r="DHV200" s="98"/>
      <c r="DHW200" s="98" t="s">
        <v>404</v>
      </c>
      <c r="DHX200" s="98"/>
      <c r="DHY200" s="98"/>
      <c r="DHZ200" s="137" t="s">
        <v>616</v>
      </c>
      <c r="DIA200" s="137"/>
      <c r="DIB200" s="32" t="s">
        <v>4</v>
      </c>
      <c r="DIC200" s="100">
        <v>710</v>
      </c>
      <c r="DID200" s="100"/>
      <c r="DIE200" s="33"/>
      <c r="DIF200" s="33"/>
      <c r="DIG200" s="98">
        <v>5</v>
      </c>
      <c r="DIH200" s="98"/>
      <c r="DII200" s="98"/>
      <c r="DIJ200" s="98" t="s">
        <v>401</v>
      </c>
      <c r="DIK200" s="98"/>
      <c r="DIL200" s="98"/>
      <c r="DIM200" s="98" t="s">
        <v>404</v>
      </c>
      <c r="DIN200" s="98"/>
      <c r="DIO200" s="98"/>
      <c r="DIP200" s="137" t="s">
        <v>616</v>
      </c>
      <c r="DIQ200" s="137"/>
      <c r="DIR200" s="32" t="s">
        <v>4</v>
      </c>
      <c r="DIS200" s="100">
        <v>710</v>
      </c>
      <c r="DIT200" s="100"/>
      <c r="DIU200" s="33"/>
      <c r="DIV200" s="33"/>
      <c r="DIW200" s="98">
        <v>5</v>
      </c>
      <c r="DIX200" s="98"/>
      <c r="DIY200" s="98"/>
      <c r="DIZ200" s="98" t="s">
        <v>401</v>
      </c>
      <c r="DJA200" s="98"/>
      <c r="DJB200" s="98"/>
      <c r="DJC200" s="98" t="s">
        <v>404</v>
      </c>
      <c r="DJD200" s="98"/>
      <c r="DJE200" s="98"/>
      <c r="DJF200" s="137" t="s">
        <v>616</v>
      </c>
      <c r="DJG200" s="137"/>
      <c r="DJH200" s="32" t="s">
        <v>4</v>
      </c>
      <c r="DJI200" s="100">
        <v>710</v>
      </c>
      <c r="DJJ200" s="100"/>
      <c r="DJK200" s="33"/>
      <c r="DJL200" s="33"/>
      <c r="DJM200" s="98">
        <v>5</v>
      </c>
      <c r="DJN200" s="98"/>
      <c r="DJO200" s="98"/>
      <c r="DJP200" s="98" t="s">
        <v>401</v>
      </c>
      <c r="DJQ200" s="98"/>
      <c r="DJR200" s="98"/>
      <c r="DJS200" s="98" t="s">
        <v>404</v>
      </c>
      <c r="DJT200" s="98"/>
      <c r="DJU200" s="98"/>
      <c r="DJV200" s="137" t="s">
        <v>616</v>
      </c>
      <c r="DJW200" s="137"/>
      <c r="DJX200" s="32" t="s">
        <v>4</v>
      </c>
      <c r="DJY200" s="100">
        <v>710</v>
      </c>
      <c r="DJZ200" s="100"/>
      <c r="DKA200" s="33"/>
      <c r="DKB200" s="33"/>
      <c r="DKC200" s="98">
        <v>5</v>
      </c>
      <c r="DKD200" s="98"/>
      <c r="DKE200" s="98"/>
      <c r="DKF200" s="98" t="s">
        <v>401</v>
      </c>
      <c r="DKG200" s="98"/>
      <c r="DKH200" s="98"/>
      <c r="DKI200" s="98" t="s">
        <v>404</v>
      </c>
      <c r="DKJ200" s="98"/>
      <c r="DKK200" s="98"/>
      <c r="DKL200" s="137" t="s">
        <v>616</v>
      </c>
      <c r="DKM200" s="137"/>
      <c r="DKN200" s="32" t="s">
        <v>4</v>
      </c>
      <c r="DKO200" s="100">
        <v>710</v>
      </c>
      <c r="DKP200" s="100"/>
      <c r="DKQ200" s="33"/>
      <c r="DKR200" s="33"/>
      <c r="DKS200" s="98">
        <v>5</v>
      </c>
      <c r="DKT200" s="98"/>
      <c r="DKU200" s="98"/>
      <c r="DKV200" s="98" t="s">
        <v>401</v>
      </c>
      <c r="DKW200" s="98"/>
      <c r="DKX200" s="98"/>
      <c r="DKY200" s="98" t="s">
        <v>404</v>
      </c>
      <c r="DKZ200" s="98"/>
      <c r="DLA200" s="98"/>
      <c r="DLB200" s="137" t="s">
        <v>616</v>
      </c>
      <c r="DLC200" s="137"/>
      <c r="DLD200" s="32" t="s">
        <v>4</v>
      </c>
      <c r="DLE200" s="100">
        <v>710</v>
      </c>
      <c r="DLF200" s="100"/>
      <c r="DLG200" s="33"/>
      <c r="DLH200" s="33"/>
      <c r="DLI200" s="98">
        <v>5</v>
      </c>
      <c r="DLJ200" s="98"/>
      <c r="DLK200" s="98"/>
      <c r="DLL200" s="98" t="s">
        <v>401</v>
      </c>
      <c r="DLM200" s="98"/>
      <c r="DLN200" s="98"/>
      <c r="DLO200" s="98" t="s">
        <v>404</v>
      </c>
      <c r="DLP200" s="98"/>
      <c r="DLQ200" s="98"/>
      <c r="DLR200" s="137" t="s">
        <v>616</v>
      </c>
      <c r="DLS200" s="137"/>
      <c r="DLT200" s="32" t="s">
        <v>4</v>
      </c>
      <c r="DLU200" s="100">
        <v>710</v>
      </c>
      <c r="DLV200" s="100"/>
      <c r="DLW200" s="33"/>
      <c r="DLX200" s="33"/>
      <c r="DLY200" s="98">
        <v>5</v>
      </c>
      <c r="DLZ200" s="98"/>
      <c r="DMA200" s="98"/>
      <c r="DMB200" s="98" t="s">
        <v>401</v>
      </c>
      <c r="DMC200" s="98"/>
      <c r="DMD200" s="98"/>
      <c r="DME200" s="98" t="s">
        <v>404</v>
      </c>
      <c r="DMF200" s="98"/>
      <c r="DMG200" s="98"/>
      <c r="DMH200" s="137" t="s">
        <v>616</v>
      </c>
      <c r="DMI200" s="137"/>
      <c r="DMJ200" s="32" t="s">
        <v>4</v>
      </c>
      <c r="DMK200" s="100">
        <v>710</v>
      </c>
      <c r="DML200" s="100"/>
      <c r="DMM200" s="33"/>
      <c r="DMN200" s="33"/>
      <c r="DMO200" s="98">
        <v>5</v>
      </c>
      <c r="DMP200" s="98"/>
      <c r="DMQ200" s="98"/>
      <c r="DMR200" s="98" t="s">
        <v>401</v>
      </c>
      <c r="DMS200" s="98"/>
      <c r="DMT200" s="98"/>
      <c r="DMU200" s="98" t="s">
        <v>404</v>
      </c>
      <c r="DMV200" s="98"/>
      <c r="DMW200" s="98"/>
      <c r="DMX200" s="137" t="s">
        <v>616</v>
      </c>
      <c r="DMY200" s="137"/>
      <c r="DMZ200" s="32" t="s">
        <v>4</v>
      </c>
      <c r="DNA200" s="100">
        <v>710</v>
      </c>
      <c r="DNB200" s="100"/>
      <c r="DNC200" s="33"/>
      <c r="DND200" s="33"/>
      <c r="DNE200" s="98">
        <v>5</v>
      </c>
      <c r="DNF200" s="98"/>
      <c r="DNG200" s="98"/>
      <c r="DNH200" s="98" t="s">
        <v>401</v>
      </c>
      <c r="DNI200" s="98"/>
      <c r="DNJ200" s="98"/>
      <c r="DNK200" s="98" t="s">
        <v>404</v>
      </c>
      <c r="DNL200" s="98"/>
      <c r="DNM200" s="98"/>
      <c r="DNN200" s="137" t="s">
        <v>616</v>
      </c>
      <c r="DNO200" s="137"/>
      <c r="DNP200" s="32" t="s">
        <v>4</v>
      </c>
      <c r="DNQ200" s="100">
        <v>710</v>
      </c>
      <c r="DNR200" s="100"/>
      <c r="DNS200" s="33"/>
      <c r="DNT200" s="33"/>
      <c r="DNU200" s="98">
        <v>5</v>
      </c>
      <c r="DNV200" s="98"/>
      <c r="DNW200" s="98"/>
      <c r="DNX200" s="98" t="s">
        <v>401</v>
      </c>
      <c r="DNY200" s="98"/>
      <c r="DNZ200" s="98"/>
      <c r="DOA200" s="98" t="s">
        <v>404</v>
      </c>
      <c r="DOB200" s="98"/>
      <c r="DOC200" s="98"/>
      <c r="DOD200" s="137" t="s">
        <v>616</v>
      </c>
      <c r="DOE200" s="137"/>
      <c r="DOF200" s="32" t="s">
        <v>4</v>
      </c>
      <c r="DOG200" s="100">
        <v>710</v>
      </c>
      <c r="DOH200" s="100"/>
      <c r="DOI200" s="33"/>
      <c r="DOJ200" s="33"/>
      <c r="DOK200" s="98">
        <v>5</v>
      </c>
      <c r="DOL200" s="98"/>
      <c r="DOM200" s="98"/>
      <c r="DON200" s="98" t="s">
        <v>401</v>
      </c>
      <c r="DOO200" s="98"/>
      <c r="DOP200" s="98"/>
      <c r="DOQ200" s="98" t="s">
        <v>404</v>
      </c>
      <c r="DOR200" s="98"/>
      <c r="DOS200" s="98"/>
      <c r="DOT200" s="137" t="s">
        <v>616</v>
      </c>
      <c r="DOU200" s="137"/>
      <c r="DOV200" s="32" t="s">
        <v>4</v>
      </c>
      <c r="DOW200" s="100">
        <v>710</v>
      </c>
      <c r="DOX200" s="100"/>
      <c r="DOY200" s="33"/>
      <c r="DOZ200" s="33"/>
      <c r="DPA200" s="98">
        <v>5</v>
      </c>
      <c r="DPB200" s="98"/>
      <c r="DPC200" s="98"/>
      <c r="DPD200" s="98" t="s">
        <v>401</v>
      </c>
      <c r="DPE200" s="98"/>
      <c r="DPF200" s="98"/>
      <c r="DPG200" s="98" t="s">
        <v>404</v>
      </c>
      <c r="DPH200" s="98"/>
      <c r="DPI200" s="98"/>
      <c r="DPJ200" s="137" t="s">
        <v>616</v>
      </c>
      <c r="DPK200" s="137"/>
      <c r="DPL200" s="32" t="s">
        <v>4</v>
      </c>
      <c r="DPM200" s="100">
        <v>710</v>
      </c>
      <c r="DPN200" s="100"/>
      <c r="DPO200" s="33"/>
      <c r="DPP200" s="33"/>
      <c r="DPQ200" s="98">
        <v>5</v>
      </c>
      <c r="DPR200" s="98"/>
      <c r="DPS200" s="98"/>
      <c r="DPT200" s="98" t="s">
        <v>401</v>
      </c>
      <c r="DPU200" s="98"/>
      <c r="DPV200" s="98"/>
      <c r="DPW200" s="98" t="s">
        <v>404</v>
      </c>
      <c r="DPX200" s="98"/>
      <c r="DPY200" s="98"/>
      <c r="DPZ200" s="137" t="s">
        <v>616</v>
      </c>
      <c r="DQA200" s="137"/>
      <c r="DQB200" s="32" t="s">
        <v>4</v>
      </c>
      <c r="DQC200" s="100">
        <v>710</v>
      </c>
      <c r="DQD200" s="100"/>
      <c r="DQE200" s="33"/>
      <c r="DQF200" s="33"/>
      <c r="DQG200" s="98">
        <v>5</v>
      </c>
      <c r="DQH200" s="98"/>
      <c r="DQI200" s="98"/>
      <c r="DQJ200" s="98" t="s">
        <v>401</v>
      </c>
      <c r="DQK200" s="98"/>
      <c r="DQL200" s="98"/>
      <c r="DQM200" s="98" t="s">
        <v>404</v>
      </c>
      <c r="DQN200" s="98"/>
      <c r="DQO200" s="98"/>
      <c r="DQP200" s="137" t="s">
        <v>616</v>
      </c>
      <c r="DQQ200" s="137"/>
      <c r="DQR200" s="32" t="s">
        <v>4</v>
      </c>
      <c r="DQS200" s="100">
        <v>710</v>
      </c>
      <c r="DQT200" s="100"/>
      <c r="DQU200" s="33"/>
      <c r="DQV200" s="33"/>
      <c r="DQW200" s="98">
        <v>5</v>
      </c>
      <c r="DQX200" s="98"/>
      <c r="DQY200" s="98"/>
      <c r="DQZ200" s="98" t="s">
        <v>401</v>
      </c>
      <c r="DRA200" s="98"/>
      <c r="DRB200" s="98"/>
      <c r="DRC200" s="98" t="s">
        <v>404</v>
      </c>
      <c r="DRD200" s="98"/>
      <c r="DRE200" s="98"/>
      <c r="DRF200" s="137" t="s">
        <v>616</v>
      </c>
      <c r="DRG200" s="137"/>
      <c r="DRH200" s="32" t="s">
        <v>4</v>
      </c>
      <c r="DRI200" s="100">
        <v>710</v>
      </c>
      <c r="DRJ200" s="100"/>
      <c r="DRK200" s="33"/>
      <c r="DRL200" s="33"/>
      <c r="DRM200" s="98">
        <v>5</v>
      </c>
      <c r="DRN200" s="98"/>
      <c r="DRO200" s="98"/>
      <c r="DRP200" s="98" t="s">
        <v>401</v>
      </c>
      <c r="DRQ200" s="98"/>
      <c r="DRR200" s="98"/>
      <c r="DRS200" s="98" t="s">
        <v>404</v>
      </c>
      <c r="DRT200" s="98"/>
      <c r="DRU200" s="98"/>
      <c r="DRV200" s="137" t="s">
        <v>616</v>
      </c>
      <c r="DRW200" s="137"/>
      <c r="DRX200" s="32" t="s">
        <v>4</v>
      </c>
      <c r="DRY200" s="100">
        <v>710</v>
      </c>
      <c r="DRZ200" s="100"/>
      <c r="DSA200" s="33"/>
      <c r="DSB200" s="33"/>
      <c r="DSC200" s="98">
        <v>5</v>
      </c>
      <c r="DSD200" s="98"/>
      <c r="DSE200" s="98"/>
      <c r="DSF200" s="98" t="s">
        <v>401</v>
      </c>
      <c r="DSG200" s="98"/>
      <c r="DSH200" s="98"/>
      <c r="DSI200" s="98" t="s">
        <v>404</v>
      </c>
      <c r="DSJ200" s="98"/>
      <c r="DSK200" s="98"/>
      <c r="DSL200" s="137" t="s">
        <v>616</v>
      </c>
      <c r="DSM200" s="137"/>
      <c r="DSN200" s="32" t="s">
        <v>4</v>
      </c>
      <c r="DSO200" s="100">
        <v>710</v>
      </c>
      <c r="DSP200" s="100"/>
      <c r="DSQ200" s="33"/>
      <c r="DSR200" s="33"/>
      <c r="DSS200" s="98">
        <v>5</v>
      </c>
      <c r="DST200" s="98"/>
      <c r="DSU200" s="98"/>
      <c r="DSV200" s="98" t="s">
        <v>401</v>
      </c>
      <c r="DSW200" s="98"/>
      <c r="DSX200" s="98"/>
      <c r="DSY200" s="98" t="s">
        <v>404</v>
      </c>
      <c r="DSZ200" s="98"/>
      <c r="DTA200" s="98"/>
      <c r="DTB200" s="137" t="s">
        <v>616</v>
      </c>
      <c r="DTC200" s="137"/>
      <c r="DTD200" s="32" t="s">
        <v>4</v>
      </c>
      <c r="DTE200" s="100">
        <v>710</v>
      </c>
      <c r="DTF200" s="100"/>
      <c r="DTG200" s="33"/>
      <c r="DTH200" s="33"/>
      <c r="DTI200" s="98">
        <v>5</v>
      </c>
      <c r="DTJ200" s="98"/>
      <c r="DTK200" s="98"/>
      <c r="DTL200" s="98" t="s">
        <v>401</v>
      </c>
      <c r="DTM200" s="98"/>
      <c r="DTN200" s="98"/>
      <c r="DTO200" s="98" t="s">
        <v>404</v>
      </c>
      <c r="DTP200" s="98"/>
      <c r="DTQ200" s="98"/>
      <c r="DTR200" s="137" t="s">
        <v>616</v>
      </c>
      <c r="DTS200" s="137"/>
      <c r="DTT200" s="32" t="s">
        <v>4</v>
      </c>
      <c r="DTU200" s="100">
        <v>710</v>
      </c>
      <c r="DTV200" s="100"/>
      <c r="DTW200" s="33"/>
      <c r="DTX200" s="33"/>
      <c r="DTY200" s="98">
        <v>5</v>
      </c>
      <c r="DTZ200" s="98"/>
      <c r="DUA200" s="98"/>
      <c r="DUB200" s="98" t="s">
        <v>401</v>
      </c>
      <c r="DUC200" s="98"/>
      <c r="DUD200" s="98"/>
      <c r="DUE200" s="98" t="s">
        <v>404</v>
      </c>
      <c r="DUF200" s="98"/>
      <c r="DUG200" s="98"/>
      <c r="DUH200" s="137" t="s">
        <v>616</v>
      </c>
      <c r="DUI200" s="137"/>
      <c r="DUJ200" s="32" t="s">
        <v>4</v>
      </c>
      <c r="DUK200" s="100">
        <v>710</v>
      </c>
      <c r="DUL200" s="100"/>
      <c r="DUM200" s="33"/>
      <c r="DUN200" s="33"/>
      <c r="DUO200" s="98">
        <v>5</v>
      </c>
      <c r="DUP200" s="98"/>
      <c r="DUQ200" s="98"/>
      <c r="DUR200" s="98" t="s">
        <v>401</v>
      </c>
      <c r="DUS200" s="98"/>
      <c r="DUT200" s="98"/>
      <c r="DUU200" s="98" t="s">
        <v>404</v>
      </c>
      <c r="DUV200" s="98"/>
      <c r="DUW200" s="98"/>
      <c r="DUX200" s="137" t="s">
        <v>616</v>
      </c>
      <c r="DUY200" s="137"/>
      <c r="DUZ200" s="32" t="s">
        <v>4</v>
      </c>
      <c r="DVA200" s="100">
        <v>710</v>
      </c>
      <c r="DVB200" s="100"/>
      <c r="DVC200" s="33"/>
      <c r="DVD200" s="33"/>
      <c r="DVE200" s="98">
        <v>5</v>
      </c>
      <c r="DVF200" s="98"/>
      <c r="DVG200" s="98"/>
      <c r="DVH200" s="98" t="s">
        <v>401</v>
      </c>
      <c r="DVI200" s="98"/>
      <c r="DVJ200" s="98"/>
      <c r="DVK200" s="98" t="s">
        <v>404</v>
      </c>
      <c r="DVL200" s="98"/>
      <c r="DVM200" s="98"/>
      <c r="DVN200" s="137" t="s">
        <v>616</v>
      </c>
      <c r="DVO200" s="137"/>
      <c r="DVP200" s="32" t="s">
        <v>4</v>
      </c>
      <c r="DVQ200" s="100">
        <v>710</v>
      </c>
      <c r="DVR200" s="100"/>
      <c r="DVS200" s="33"/>
      <c r="DVT200" s="33"/>
      <c r="DVU200" s="98">
        <v>5</v>
      </c>
      <c r="DVV200" s="98"/>
      <c r="DVW200" s="98"/>
      <c r="DVX200" s="98" t="s">
        <v>401</v>
      </c>
      <c r="DVY200" s="98"/>
      <c r="DVZ200" s="98"/>
      <c r="DWA200" s="98" t="s">
        <v>404</v>
      </c>
      <c r="DWB200" s="98"/>
      <c r="DWC200" s="98"/>
      <c r="DWD200" s="137" t="s">
        <v>616</v>
      </c>
      <c r="DWE200" s="137"/>
      <c r="DWF200" s="32" t="s">
        <v>4</v>
      </c>
      <c r="DWG200" s="100">
        <v>710</v>
      </c>
      <c r="DWH200" s="100"/>
      <c r="DWI200" s="33"/>
      <c r="DWJ200" s="33"/>
      <c r="DWK200" s="98">
        <v>5</v>
      </c>
      <c r="DWL200" s="98"/>
      <c r="DWM200" s="98"/>
      <c r="DWN200" s="98" t="s">
        <v>401</v>
      </c>
      <c r="DWO200" s="98"/>
      <c r="DWP200" s="98"/>
      <c r="DWQ200" s="98" t="s">
        <v>404</v>
      </c>
      <c r="DWR200" s="98"/>
      <c r="DWS200" s="98"/>
      <c r="DWT200" s="137" t="s">
        <v>616</v>
      </c>
      <c r="DWU200" s="137"/>
      <c r="DWV200" s="32" t="s">
        <v>4</v>
      </c>
      <c r="DWW200" s="100">
        <v>710</v>
      </c>
      <c r="DWX200" s="100"/>
      <c r="DWY200" s="33"/>
      <c r="DWZ200" s="33"/>
      <c r="DXA200" s="98">
        <v>5</v>
      </c>
      <c r="DXB200" s="98"/>
      <c r="DXC200" s="98"/>
      <c r="DXD200" s="98" t="s">
        <v>401</v>
      </c>
      <c r="DXE200" s="98"/>
      <c r="DXF200" s="98"/>
      <c r="DXG200" s="98" t="s">
        <v>404</v>
      </c>
      <c r="DXH200" s="98"/>
      <c r="DXI200" s="98"/>
      <c r="DXJ200" s="137" t="s">
        <v>616</v>
      </c>
      <c r="DXK200" s="137"/>
      <c r="DXL200" s="32" t="s">
        <v>4</v>
      </c>
      <c r="DXM200" s="100">
        <v>710</v>
      </c>
      <c r="DXN200" s="100"/>
      <c r="DXO200" s="33"/>
      <c r="DXP200" s="33"/>
      <c r="DXQ200" s="98">
        <v>5</v>
      </c>
      <c r="DXR200" s="98"/>
      <c r="DXS200" s="98"/>
      <c r="DXT200" s="98" t="s">
        <v>401</v>
      </c>
      <c r="DXU200" s="98"/>
      <c r="DXV200" s="98"/>
      <c r="DXW200" s="98" t="s">
        <v>404</v>
      </c>
      <c r="DXX200" s="98"/>
      <c r="DXY200" s="98"/>
      <c r="DXZ200" s="137" t="s">
        <v>616</v>
      </c>
      <c r="DYA200" s="137"/>
      <c r="DYB200" s="32" t="s">
        <v>4</v>
      </c>
      <c r="DYC200" s="100">
        <v>710</v>
      </c>
      <c r="DYD200" s="100"/>
      <c r="DYE200" s="33"/>
      <c r="DYF200" s="33"/>
      <c r="DYG200" s="98">
        <v>5</v>
      </c>
      <c r="DYH200" s="98"/>
      <c r="DYI200" s="98"/>
      <c r="DYJ200" s="98" t="s">
        <v>401</v>
      </c>
      <c r="DYK200" s="98"/>
      <c r="DYL200" s="98"/>
      <c r="DYM200" s="98" t="s">
        <v>404</v>
      </c>
      <c r="DYN200" s="98"/>
      <c r="DYO200" s="98"/>
      <c r="DYP200" s="137" t="s">
        <v>616</v>
      </c>
      <c r="DYQ200" s="137"/>
      <c r="DYR200" s="32" t="s">
        <v>4</v>
      </c>
      <c r="DYS200" s="100">
        <v>710</v>
      </c>
      <c r="DYT200" s="100"/>
      <c r="DYU200" s="33"/>
      <c r="DYV200" s="33"/>
      <c r="DYW200" s="98">
        <v>5</v>
      </c>
      <c r="DYX200" s="98"/>
      <c r="DYY200" s="98"/>
      <c r="DYZ200" s="98" t="s">
        <v>401</v>
      </c>
      <c r="DZA200" s="98"/>
      <c r="DZB200" s="98"/>
      <c r="DZC200" s="98" t="s">
        <v>404</v>
      </c>
      <c r="DZD200" s="98"/>
      <c r="DZE200" s="98"/>
      <c r="DZF200" s="137" t="s">
        <v>616</v>
      </c>
      <c r="DZG200" s="137"/>
      <c r="DZH200" s="32" t="s">
        <v>4</v>
      </c>
      <c r="DZI200" s="100">
        <v>710</v>
      </c>
      <c r="DZJ200" s="100"/>
      <c r="DZK200" s="33"/>
      <c r="DZL200" s="33"/>
      <c r="DZM200" s="98">
        <v>5</v>
      </c>
      <c r="DZN200" s="98"/>
      <c r="DZO200" s="98"/>
      <c r="DZP200" s="98" t="s">
        <v>401</v>
      </c>
      <c r="DZQ200" s="98"/>
      <c r="DZR200" s="98"/>
      <c r="DZS200" s="98" t="s">
        <v>404</v>
      </c>
      <c r="DZT200" s="98"/>
      <c r="DZU200" s="98"/>
      <c r="DZV200" s="137" t="s">
        <v>616</v>
      </c>
      <c r="DZW200" s="137"/>
      <c r="DZX200" s="32" t="s">
        <v>4</v>
      </c>
      <c r="DZY200" s="100">
        <v>710</v>
      </c>
      <c r="DZZ200" s="100"/>
      <c r="EAA200" s="33"/>
      <c r="EAB200" s="33"/>
      <c r="EAC200" s="98">
        <v>5</v>
      </c>
      <c r="EAD200" s="98"/>
      <c r="EAE200" s="98"/>
      <c r="EAF200" s="98" t="s">
        <v>401</v>
      </c>
      <c r="EAG200" s="98"/>
      <c r="EAH200" s="98"/>
      <c r="EAI200" s="98" t="s">
        <v>404</v>
      </c>
      <c r="EAJ200" s="98"/>
      <c r="EAK200" s="98"/>
      <c r="EAL200" s="137" t="s">
        <v>616</v>
      </c>
      <c r="EAM200" s="137"/>
      <c r="EAN200" s="32" t="s">
        <v>4</v>
      </c>
      <c r="EAO200" s="100">
        <v>710</v>
      </c>
      <c r="EAP200" s="100"/>
      <c r="EAQ200" s="33"/>
      <c r="EAR200" s="33"/>
      <c r="EAS200" s="98">
        <v>5</v>
      </c>
      <c r="EAT200" s="98"/>
      <c r="EAU200" s="98"/>
      <c r="EAV200" s="98" t="s">
        <v>401</v>
      </c>
      <c r="EAW200" s="98"/>
      <c r="EAX200" s="98"/>
      <c r="EAY200" s="98" t="s">
        <v>404</v>
      </c>
      <c r="EAZ200" s="98"/>
      <c r="EBA200" s="98"/>
      <c r="EBB200" s="137" t="s">
        <v>616</v>
      </c>
      <c r="EBC200" s="137"/>
      <c r="EBD200" s="32" t="s">
        <v>4</v>
      </c>
      <c r="EBE200" s="100">
        <v>710</v>
      </c>
      <c r="EBF200" s="100"/>
      <c r="EBG200" s="33"/>
      <c r="EBH200" s="33"/>
      <c r="EBI200" s="98">
        <v>5</v>
      </c>
      <c r="EBJ200" s="98"/>
      <c r="EBK200" s="98"/>
      <c r="EBL200" s="98" t="s">
        <v>401</v>
      </c>
      <c r="EBM200" s="98"/>
      <c r="EBN200" s="98"/>
      <c r="EBO200" s="98" t="s">
        <v>404</v>
      </c>
      <c r="EBP200" s="98"/>
      <c r="EBQ200" s="98"/>
      <c r="EBR200" s="137" t="s">
        <v>616</v>
      </c>
      <c r="EBS200" s="137"/>
      <c r="EBT200" s="32" t="s">
        <v>4</v>
      </c>
      <c r="EBU200" s="100">
        <v>710</v>
      </c>
      <c r="EBV200" s="100"/>
      <c r="EBW200" s="33"/>
      <c r="EBX200" s="33"/>
      <c r="EBY200" s="98">
        <v>5</v>
      </c>
      <c r="EBZ200" s="98"/>
      <c r="ECA200" s="98"/>
      <c r="ECB200" s="98" t="s">
        <v>401</v>
      </c>
      <c r="ECC200" s="98"/>
      <c r="ECD200" s="98"/>
      <c r="ECE200" s="98" t="s">
        <v>404</v>
      </c>
      <c r="ECF200" s="98"/>
      <c r="ECG200" s="98"/>
      <c r="ECH200" s="137" t="s">
        <v>616</v>
      </c>
      <c r="ECI200" s="137"/>
      <c r="ECJ200" s="32" t="s">
        <v>4</v>
      </c>
      <c r="ECK200" s="100">
        <v>710</v>
      </c>
      <c r="ECL200" s="100"/>
      <c r="ECM200" s="33"/>
      <c r="ECN200" s="33"/>
      <c r="ECO200" s="98">
        <v>5</v>
      </c>
      <c r="ECP200" s="98"/>
      <c r="ECQ200" s="98"/>
      <c r="ECR200" s="98" t="s">
        <v>401</v>
      </c>
      <c r="ECS200" s="98"/>
      <c r="ECT200" s="98"/>
      <c r="ECU200" s="98" t="s">
        <v>404</v>
      </c>
      <c r="ECV200" s="98"/>
      <c r="ECW200" s="98"/>
      <c r="ECX200" s="137" t="s">
        <v>616</v>
      </c>
      <c r="ECY200" s="137"/>
      <c r="ECZ200" s="32" t="s">
        <v>4</v>
      </c>
      <c r="EDA200" s="100">
        <v>710</v>
      </c>
      <c r="EDB200" s="100"/>
      <c r="EDC200" s="33"/>
      <c r="EDD200" s="33"/>
      <c r="EDE200" s="98">
        <v>5</v>
      </c>
      <c r="EDF200" s="98"/>
      <c r="EDG200" s="98"/>
      <c r="EDH200" s="98" t="s">
        <v>401</v>
      </c>
      <c r="EDI200" s="98"/>
      <c r="EDJ200" s="98"/>
      <c r="EDK200" s="98" t="s">
        <v>404</v>
      </c>
      <c r="EDL200" s="98"/>
      <c r="EDM200" s="98"/>
      <c r="EDN200" s="137" t="s">
        <v>616</v>
      </c>
      <c r="EDO200" s="137"/>
      <c r="EDP200" s="32" t="s">
        <v>4</v>
      </c>
      <c r="EDQ200" s="100">
        <v>710</v>
      </c>
      <c r="EDR200" s="100"/>
      <c r="EDS200" s="33"/>
      <c r="EDT200" s="33"/>
      <c r="EDU200" s="98">
        <v>5</v>
      </c>
      <c r="EDV200" s="98"/>
      <c r="EDW200" s="98"/>
      <c r="EDX200" s="98" t="s">
        <v>401</v>
      </c>
      <c r="EDY200" s="98"/>
      <c r="EDZ200" s="98"/>
      <c r="EEA200" s="98" t="s">
        <v>404</v>
      </c>
      <c r="EEB200" s="98"/>
      <c r="EEC200" s="98"/>
      <c r="EED200" s="137" t="s">
        <v>616</v>
      </c>
      <c r="EEE200" s="137"/>
      <c r="EEF200" s="32" t="s">
        <v>4</v>
      </c>
      <c r="EEG200" s="100">
        <v>710</v>
      </c>
      <c r="EEH200" s="100"/>
      <c r="EEI200" s="33"/>
      <c r="EEJ200" s="33"/>
      <c r="EEK200" s="98">
        <v>5</v>
      </c>
      <c r="EEL200" s="98"/>
      <c r="EEM200" s="98"/>
      <c r="EEN200" s="98" t="s">
        <v>401</v>
      </c>
      <c r="EEO200" s="98"/>
      <c r="EEP200" s="98"/>
      <c r="EEQ200" s="98" t="s">
        <v>404</v>
      </c>
      <c r="EER200" s="98"/>
      <c r="EES200" s="98"/>
      <c r="EET200" s="137" t="s">
        <v>616</v>
      </c>
      <c r="EEU200" s="137"/>
      <c r="EEV200" s="32" t="s">
        <v>4</v>
      </c>
      <c r="EEW200" s="100">
        <v>710</v>
      </c>
      <c r="EEX200" s="100"/>
      <c r="EEY200" s="33"/>
      <c r="EEZ200" s="33"/>
      <c r="EFA200" s="98">
        <v>5</v>
      </c>
      <c r="EFB200" s="98"/>
      <c r="EFC200" s="98"/>
      <c r="EFD200" s="98" t="s">
        <v>401</v>
      </c>
      <c r="EFE200" s="98"/>
      <c r="EFF200" s="98"/>
      <c r="EFG200" s="98" t="s">
        <v>404</v>
      </c>
      <c r="EFH200" s="98"/>
      <c r="EFI200" s="98"/>
      <c r="EFJ200" s="137" t="s">
        <v>616</v>
      </c>
      <c r="EFK200" s="137"/>
      <c r="EFL200" s="32" t="s">
        <v>4</v>
      </c>
      <c r="EFM200" s="100">
        <v>710</v>
      </c>
      <c r="EFN200" s="100"/>
      <c r="EFO200" s="33"/>
      <c r="EFP200" s="33"/>
      <c r="EFQ200" s="98">
        <v>5</v>
      </c>
      <c r="EFR200" s="98"/>
      <c r="EFS200" s="98"/>
      <c r="EFT200" s="98" t="s">
        <v>401</v>
      </c>
      <c r="EFU200" s="98"/>
      <c r="EFV200" s="98"/>
      <c r="EFW200" s="98" t="s">
        <v>404</v>
      </c>
      <c r="EFX200" s="98"/>
      <c r="EFY200" s="98"/>
      <c r="EFZ200" s="137" t="s">
        <v>616</v>
      </c>
      <c r="EGA200" s="137"/>
      <c r="EGB200" s="32" t="s">
        <v>4</v>
      </c>
      <c r="EGC200" s="100">
        <v>710</v>
      </c>
      <c r="EGD200" s="100"/>
      <c r="EGE200" s="33"/>
      <c r="EGF200" s="33"/>
      <c r="EGG200" s="98">
        <v>5</v>
      </c>
      <c r="EGH200" s="98"/>
      <c r="EGI200" s="98"/>
      <c r="EGJ200" s="98" t="s">
        <v>401</v>
      </c>
      <c r="EGK200" s="98"/>
      <c r="EGL200" s="98"/>
      <c r="EGM200" s="98" t="s">
        <v>404</v>
      </c>
      <c r="EGN200" s="98"/>
      <c r="EGO200" s="98"/>
      <c r="EGP200" s="137" t="s">
        <v>616</v>
      </c>
      <c r="EGQ200" s="137"/>
      <c r="EGR200" s="32" t="s">
        <v>4</v>
      </c>
      <c r="EGS200" s="100">
        <v>710</v>
      </c>
      <c r="EGT200" s="100"/>
      <c r="EGU200" s="33"/>
      <c r="EGV200" s="33"/>
      <c r="EGW200" s="98">
        <v>5</v>
      </c>
      <c r="EGX200" s="98"/>
      <c r="EGY200" s="98"/>
      <c r="EGZ200" s="98" t="s">
        <v>401</v>
      </c>
      <c r="EHA200" s="98"/>
      <c r="EHB200" s="98"/>
      <c r="EHC200" s="98" t="s">
        <v>404</v>
      </c>
      <c r="EHD200" s="98"/>
      <c r="EHE200" s="98"/>
      <c r="EHF200" s="137" t="s">
        <v>616</v>
      </c>
      <c r="EHG200" s="137"/>
      <c r="EHH200" s="32" t="s">
        <v>4</v>
      </c>
      <c r="EHI200" s="100">
        <v>710</v>
      </c>
      <c r="EHJ200" s="100"/>
      <c r="EHK200" s="33"/>
      <c r="EHL200" s="33"/>
      <c r="EHM200" s="98">
        <v>5</v>
      </c>
      <c r="EHN200" s="98"/>
      <c r="EHO200" s="98"/>
      <c r="EHP200" s="98" t="s">
        <v>401</v>
      </c>
      <c r="EHQ200" s="98"/>
      <c r="EHR200" s="98"/>
      <c r="EHS200" s="98" t="s">
        <v>404</v>
      </c>
      <c r="EHT200" s="98"/>
      <c r="EHU200" s="98"/>
      <c r="EHV200" s="137" t="s">
        <v>616</v>
      </c>
      <c r="EHW200" s="137"/>
      <c r="EHX200" s="32" t="s">
        <v>4</v>
      </c>
      <c r="EHY200" s="100">
        <v>710</v>
      </c>
      <c r="EHZ200" s="100"/>
      <c r="EIA200" s="33"/>
      <c r="EIB200" s="33"/>
      <c r="EIC200" s="98">
        <v>5</v>
      </c>
      <c r="EID200" s="98"/>
      <c r="EIE200" s="98"/>
      <c r="EIF200" s="98" t="s">
        <v>401</v>
      </c>
      <c r="EIG200" s="98"/>
      <c r="EIH200" s="98"/>
      <c r="EII200" s="98" t="s">
        <v>404</v>
      </c>
      <c r="EIJ200" s="98"/>
      <c r="EIK200" s="98"/>
      <c r="EIL200" s="137" t="s">
        <v>616</v>
      </c>
      <c r="EIM200" s="137"/>
      <c r="EIN200" s="32" t="s">
        <v>4</v>
      </c>
      <c r="EIO200" s="100">
        <v>710</v>
      </c>
      <c r="EIP200" s="100"/>
      <c r="EIQ200" s="33"/>
      <c r="EIR200" s="33"/>
      <c r="EIS200" s="98">
        <v>5</v>
      </c>
      <c r="EIT200" s="98"/>
      <c r="EIU200" s="98"/>
      <c r="EIV200" s="98" t="s">
        <v>401</v>
      </c>
      <c r="EIW200" s="98"/>
      <c r="EIX200" s="98"/>
      <c r="EIY200" s="98" t="s">
        <v>404</v>
      </c>
      <c r="EIZ200" s="98"/>
      <c r="EJA200" s="98"/>
      <c r="EJB200" s="137" t="s">
        <v>616</v>
      </c>
      <c r="EJC200" s="137"/>
      <c r="EJD200" s="32" t="s">
        <v>4</v>
      </c>
      <c r="EJE200" s="100">
        <v>710</v>
      </c>
      <c r="EJF200" s="100"/>
      <c r="EJG200" s="33"/>
      <c r="EJH200" s="33"/>
      <c r="EJI200" s="98">
        <v>5</v>
      </c>
      <c r="EJJ200" s="98"/>
      <c r="EJK200" s="98"/>
      <c r="EJL200" s="98" t="s">
        <v>401</v>
      </c>
      <c r="EJM200" s="98"/>
      <c r="EJN200" s="98"/>
      <c r="EJO200" s="98" t="s">
        <v>404</v>
      </c>
      <c r="EJP200" s="98"/>
      <c r="EJQ200" s="98"/>
      <c r="EJR200" s="137" t="s">
        <v>616</v>
      </c>
      <c r="EJS200" s="137"/>
      <c r="EJT200" s="32" t="s">
        <v>4</v>
      </c>
      <c r="EJU200" s="100">
        <v>710</v>
      </c>
      <c r="EJV200" s="100"/>
      <c r="EJW200" s="33"/>
      <c r="EJX200" s="33"/>
      <c r="EJY200" s="98">
        <v>5</v>
      </c>
      <c r="EJZ200" s="98"/>
      <c r="EKA200" s="98"/>
      <c r="EKB200" s="98" t="s">
        <v>401</v>
      </c>
      <c r="EKC200" s="98"/>
      <c r="EKD200" s="98"/>
      <c r="EKE200" s="98" t="s">
        <v>404</v>
      </c>
      <c r="EKF200" s="98"/>
      <c r="EKG200" s="98"/>
      <c r="EKH200" s="137" t="s">
        <v>616</v>
      </c>
      <c r="EKI200" s="137"/>
      <c r="EKJ200" s="32" t="s">
        <v>4</v>
      </c>
      <c r="EKK200" s="100">
        <v>710</v>
      </c>
      <c r="EKL200" s="100"/>
      <c r="EKM200" s="33"/>
      <c r="EKN200" s="33"/>
      <c r="EKO200" s="98">
        <v>5</v>
      </c>
      <c r="EKP200" s="98"/>
      <c r="EKQ200" s="98"/>
      <c r="EKR200" s="98" t="s">
        <v>401</v>
      </c>
      <c r="EKS200" s="98"/>
      <c r="EKT200" s="98"/>
      <c r="EKU200" s="98" t="s">
        <v>404</v>
      </c>
      <c r="EKV200" s="98"/>
      <c r="EKW200" s="98"/>
      <c r="EKX200" s="137" t="s">
        <v>616</v>
      </c>
      <c r="EKY200" s="137"/>
      <c r="EKZ200" s="32" t="s">
        <v>4</v>
      </c>
      <c r="ELA200" s="100">
        <v>710</v>
      </c>
      <c r="ELB200" s="100"/>
      <c r="ELC200" s="33"/>
      <c r="ELD200" s="33"/>
      <c r="ELE200" s="98">
        <v>5</v>
      </c>
      <c r="ELF200" s="98"/>
      <c r="ELG200" s="98"/>
      <c r="ELH200" s="98" t="s">
        <v>401</v>
      </c>
      <c r="ELI200" s="98"/>
      <c r="ELJ200" s="98"/>
      <c r="ELK200" s="98" t="s">
        <v>404</v>
      </c>
      <c r="ELL200" s="98"/>
      <c r="ELM200" s="98"/>
      <c r="ELN200" s="137" t="s">
        <v>616</v>
      </c>
      <c r="ELO200" s="137"/>
      <c r="ELP200" s="32" t="s">
        <v>4</v>
      </c>
      <c r="ELQ200" s="100">
        <v>710</v>
      </c>
      <c r="ELR200" s="100"/>
      <c r="ELS200" s="33"/>
      <c r="ELT200" s="33"/>
      <c r="ELU200" s="98">
        <v>5</v>
      </c>
      <c r="ELV200" s="98"/>
      <c r="ELW200" s="98"/>
      <c r="ELX200" s="98" t="s">
        <v>401</v>
      </c>
      <c r="ELY200" s="98"/>
      <c r="ELZ200" s="98"/>
      <c r="EMA200" s="98" t="s">
        <v>404</v>
      </c>
      <c r="EMB200" s="98"/>
      <c r="EMC200" s="98"/>
      <c r="EMD200" s="137" t="s">
        <v>616</v>
      </c>
      <c r="EME200" s="137"/>
      <c r="EMF200" s="32" t="s">
        <v>4</v>
      </c>
      <c r="EMG200" s="100">
        <v>710</v>
      </c>
      <c r="EMH200" s="100"/>
      <c r="EMI200" s="33"/>
      <c r="EMJ200" s="33"/>
      <c r="EMK200" s="98">
        <v>5</v>
      </c>
      <c r="EML200" s="98"/>
      <c r="EMM200" s="98"/>
      <c r="EMN200" s="98" t="s">
        <v>401</v>
      </c>
      <c r="EMO200" s="98"/>
      <c r="EMP200" s="98"/>
      <c r="EMQ200" s="98" t="s">
        <v>404</v>
      </c>
      <c r="EMR200" s="98"/>
      <c r="EMS200" s="98"/>
      <c r="EMT200" s="137" t="s">
        <v>616</v>
      </c>
      <c r="EMU200" s="137"/>
      <c r="EMV200" s="32" t="s">
        <v>4</v>
      </c>
      <c r="EMW200" s="100">
        <v>710</v>
      </c>
      <c r="EMX200" s="100"/>
      <c r="EMY200" s="33"/>
      <c r="EMZ200" s="33"/>
      <c r="ENA200" s="98">
        <v>5</v>
      </c>
      <c r="ENB200" s="98"/>
      <c r="ENC200" s="98"/>
      <c r="END200" s="98" t="s">
        <v>401</v>
      </c>
      <c r="ENE200" s="98"/>
      <c r="ENF200" s="98"/>
      <c r="ENG200" s="98" t="s">
        <v>404</v>
      </c>
      <c r="ENH200" s="98"/>
      <c r="ENI200" s="98"/>
      <c r="ENJ200" s="137" t="s">
        <v>616</v>
      </c>
      <c r="ENK200" s="137"/>
      <c r="ENL200" s="32" t="s">
        <v>4</v>
      </c>
      <c r="ENM200" s="100">
        <v>710</v>
      </c>
      <c r="ENN200" s="100"/>
      <c r="ENO200" s="33"/>
      <c r="ENP200" s="33"/>
      <c r="ENQ200" s="98">
        <v>5</v>
      </c>
      <c r="ENR200" s="98"/>
      <c r="ENS200" s="98"/>
      <c r="ENT200" s="98" t="s">
        <v>401</v>
      </c>
      <c r="ENU200" s="98"/>
      <c r="ENV200" s="98"/>
      <c r="ENW200" s="98" t="s">
        <v>404</v>
      </c>
      <c r="ENX200" s="98"/>
      <c r="ENY200" s="98"/>
      <c r="ENZ200" s="137" t="s">
        <v>616</v>
      </c>
      <c r="EOA200" s="137"/>
      <c r="EOB200" s="32" t="s">
        <v>4</v>
      </c>
      <c r="EOC200" s="100">
        <v>710</v>
      </c>
      <c r="EOD200" s="100"/>
      <c r="EOE200" s="33"/>
      <c r="EOF200" s="33"/>
      <c r="EOG200" s="98">
        <v>5</v>
      </c>
      <c r="EOH200" s="98"/>
      <c r="EOI200" s="98"/>
      <c r="EOJ200" s="98" t="s">
        <v>401</v>
      </c>
      <c r="EOK200" s="98"/>
      <c r="EOL200" s="98"/>
      <c r="EOM200" s="98" t="s">
        <v>404</v>
      </c>
      <c r="EON200" s="98"/>
      <c r="EOO200" s="98"/>
      <c r="EOP200" s="137" t="s">
        <v>616</v>
      </c>
      <c r="EOQ200" s="137"/>
      <c r="EOR200" s="32" t="s">
        <v>4</v>
      </c>
      <c r="EOS200" s="100">
        <v>710</v>
      </c>
      <c r="EOT200" s="100"/>
      <c r="EOU200" s="33"/>
      <c r="EOV200" s="33"/>
      <c r="EOW200" s="98">
        <v>5</v>
      </c>
      <c r="EOX200" s="98"/>
      <c r="EOY200" s="98"/>
      <c r="EOZ200" s="98" t="s">
        <v>401</v>
      </c>
      <c r="EPA200" s="98"/>
      <c r="EPB200" s="98"/>
      <c r="EPC200" s="98" t="s">
        <v>404</v>
      </c>
      <c r="EPD200" s="98"/>
      <c r="EPE200" s="98"/>
      <c r="EPF200" s="137" t="s">
        <v>616</v>
      </c>
      <c r="EPG200" s="137"/>
      <c r="EPH200" s="32" t="s">
        <v>4</v>
      </c>
      <c r="EPI200" s="100">
        <v>710</v>
      </c>
      <c r="EPJ200" s="100"/>
      <c r="EPK200" s="33"/>
      <c r="EPL200" s="33"/>
      <c r="EPM200" s="98">
        <v>5</v>
      </c>
      <c r="EPN200" s="98"/>
      <c r="EPO200" s="98"/>
      <c r="EPP200" s="98" t="s">
        <v>401</v>
      </c>
      <c r="EPQ200" s="98"/>
      <c r="EPR200" s="98"/>
      <c r="EPS200" s="98" t="s">
        <v>404</v>
      </c>
      <c r="EPT200" s="98"/>
      <c r="EPU200" s="98"/>
      <c r="EPV200" s="137" t="s">
        <v>616</v>
      </c>
      <c r="EPW200" s="137"/>
      <c r="EPX200" s="32" t="s">
        <v>4</v>
      </c>
      <c r="EPY200" s="100">
        <v>710</v>
      </c>
      <c r="EPZ200" s="100"/>
      <c r="EQA200" s="33"/>
      <c r="EQB200" s="33"/>
      <c r="EQC200" s="98">
        <v>5</v>
      </c>
      <c r="EQD200" s="98"/>
      <c r="EQE200" s="98"/>
      <c r="EQF200" s="98" t="s">
        <v>401</v>
      </c>
      <c r="EQG200" s="98"/>
      <c r="EQH200" s="98"/>
      <c r="EQI200" s="98" t="s">
        <v>404</v>
      </c>
      <c r="EQJ200" s="98"/>
      <c r="EQK200" s="98"/>
      <c r="EQL200" s="137" t="s">
        <v>616</v>
      </c>
      <c r="EQM200" s="137"/>
      <c r="EQN200" s="32" t="s">
        <v>4</v>
      </c>
      <c r="EQO200" s="100">
        <v>710</v>
      </c>
      <c r="EQP200" s="100"/>
      <c r="EQQ200" s="33"/>
      <c r="EQR200" s="33"/>
      <c r="EQS200" s="98">
        <v>5</v>
      </c>
      <c r="EQT200" s="98"/>
      <c r="EQU200" s="98"/>
      <c r="EQV200" s="98" t="s">
        <v>401</v>
      </c>
      <c r="EQW200" s="98"/>
      <c r="EQX200" s="98"/>
      <c r="EQY200" s="98" t="s">
        <v>404</v>
      </c>
      <c r="EQZ200" s="98"/>
      <c r="ERA200" s="98"/>
      <c r="ERB200" s="137" t="s">
        <v>616</v>
      </c>
      <c r="ERC200" s="137"/>
      <c r="ERD200" s="32" t="s">
        <v>4</v>
      </c>
      <c r="ERE200" s="100">
        <v>710</v>
      </c>
      <c r="ERF200" s="100"/>
      <c r="ERG200" s="33"/>
      <c r="ERH200" s="33"/>
      <c r="ERI200" s="98">
        <v>5</v>
      </c>
      <c r="ERJ200" s="98"/>
      <c r="ERK200" s="98"/>
      <c r="ERL200" s="98" t="s">
        <v>401</v>
      </c>
      <c r="ERM200" s="98"/>
      <c r="ERN200" s="98"/>
      <c r="ERO200" s="98" t="s">
        <v>404</v>
      </c>
      <c r="ERP200" s="98"/>
      <c r="ERQ200" s="98"/>
      <c r="ERR200" s="137" t="s">
        <v>616</v>
      </c>
      <c r="ERS200" s="137"/>
      <c r="ERT200" s="32" t="s">
        <v>4</v>
      </c>
      <c r="ERU200" s="100">
        <v>710</v>
      </c>
      <c r="ERV200" s="100"/>
      <c r="ERW200" s="33"/>
      <c r="ERX200" s="33"/>
      <c r="ERY200" s="98">
        <v>5</v>
      </c>
      <c r="ERZ200" s="98"/>
      <c r="ESA200" s="98"/>
      <c r="ESB200" s="98" t="s">
        <v>401</v>
      </c>
      <c r="ESC200" s="98"/>
      <c r="ESD200" s="98"/>
      <c r="ESE200" s="98" t="s">
        <v>404</v>
      </c>
      <c r="ESF200" s="98"/>
      <c r="ESG200" s="98"/>
      <c r="ESH200" s="137" t="s">
        <v>616</v>
      </c>
      <c r="ESI200" s="137"/>
      <c r="ESJ200" s="32" t="s">
        <v>4</v>
      </c>
      <c r="ESK200" s="100">
        <v>710</v>
      </c>
      <c r="ESL200" s="100"/>
      <c r="ESM200" s="33"/>
      <c r="ESN200" s="33"/>
      <c r="ESO200" s="98">
        <v>5</v>
      </c>
      <c r="ESP200" s="98"/>
      <c r="ESQ200" s="98"/>
      <c r="ESR200" s="98" t="s">
        <v>401</v>
      </c>
      <c r="ESS200" s="98"/>
      <c r="EST200" s="98"/>
      <c r="ESU200" s="98" t="s">
        <v>404</v>
      </c>
      <c r="ESV200" s="98"/>
      <c r="ESW200" s="98"/>
      <c r="ESX200" s="137" t="s">
        <v>616</v>
      </c>
      <c r="ESY200" s="137"/>
      <c r="ESZ200" s="32" t="s">
        <v>4</v>
      </c>
      <c r="ETA200" s="100">
        <v>710</v>
      </c>
      <c r="ETB200" s="100"/>
      <c r="ETC200" s="33"/>
      <c r="ETD200" s="33"/>
      <c r="ETE200" s="98">
        <v>5</v>
      </c>
      <c r="ETF200" s="98"/>
      <c r="ETG200" s="98"/>
      <c r="ETH200" s="98" t="s">
        <v>401</v>
      </c>
      <c r="ETI200" s="98"/>
      <c r="ETJ200" s="98"/>
      <c r="ETK200" s="98" t="s">
        <v>404</v>
      </c>
      <c r="ETL200" s="98"/>
      <c r="ETM200" s="98"/>
      <c r="ETN200" s="137" t="s">
        <v>616</v>
      </c>
      <c r="ETO200" s="137"/>
      <c r="ETP200" s="32" t="s">
        <v>4</v>
      </c>
      <c r="ETQ200" s="100">
        <v>710</v>
      </c>
      <c r="ETR200" s="100"/>
      <c r="ETS200" s="33"/>
      <c r="ETT200" s="33"/>
      <c r="ETU200" s="98">
        <v>5</v>
      </c>
      <c r="ETV200" s="98"/>
      <c r="ETW200" s="98"/>
      <c r="ETX200" s="98" t="s">
        <v>401</v>
      </c>
      <c r="ETY200" s="98"/>
      <c r="ETZ200" s="98"/>
      <c r="EUA200" s="98" t="s">
        <v>404</v>
      </c>
      <c r="EUB200" s="98"/>
      <c r="EUC200" s="98"/>
      <c r="EUD200" s="137" t="s">
        <v>616</v>
      </c>
      <c r="EUE200" s="137"/>
      <c r="EUF200" s="32" t="s">
        <v>4</v>
      </c>
      <c r="EUG200" s="100">
        <v>710</v>
      </c>
      <c r="EUH200" s="100"/>
      <c r="EUI200" s="33"/>
      <c r="EUJ200" s="33"/>
      <c r="EUK200" s="98">
        <v>5</v>
      </c>
      <c r="EUL200" s="98"/>
      <c r="EUM200" s="98"/>
      <c r="EUN200" s="98" t="s">
        <v>401</v>
      </c>
      <c r="EUO200" s="98"/>
      <c r="EUP200" s="98"/>
      <c r="EUQ200" s="98" t="s">
        <v>404</v>
      </c>
      <c r="EUR200" s="98"/>
      <c r="EUS200" s="98"/>
      <c r="EUT200" s="137" t="s">
        <v>616</v>
      </c>
      <c r="EUU200" s="137"/>
      <c r="EUV200" s="32" t="s">
        <v>4</v>
      </c>
      <c r="EUW200" s="100">
        <v>710</v>
      </c>
      <c r="EUX200" s="100"/>
      <c r="EUY200" s="33"/>
      <c r="EUZ200" s="33"/>
      <c r="EVA200" s="98">
        <v>5</v>
      </c>
      <c r="EVB200" s="98"/>
      <c r="EVC200" s="98"/>
      <c r="EVD200" s="98" t="s">
        <v>401</v>
      </c>
      <c r="EVE200" s="98"/>
      <c r="EVF200" s="98"/>
      <c r="EVG200" s="98" t="s">
        <v>404</v>
      </c>
      <c r="EVH200" s="98"/>
      <c r="EVI200" s="98"/>
      <c r="EVJ200" s="137" t="s">
        <v>616</v>
      </c>
      <c r="EVK200" s="137"/>
      <c r="EVL200" s="32" t="s">
        <v>4</v>
      </c>
      <c r="EVM200" s="100">
        <v>710</v>
      </c>
      <c r="EVN200" s="100"/>
      <c r="EVO200" s="33"/>
      <c r="EVP200" s="33"/>
      <c r="EVQ200" s="98">
        <v>5</v>
      </c>
      <c r="EVR200" s="98"/>
      <c r="EVS200" s="98"/>
      <c r="EVT200" s="98" t="s">
        <v>401</v>
      </c>
      <c r="EVU200" s="98"/>
      <c r="EVV200" s="98"/>
      <c r="EVW200" s="98" t="s">
        <v>404</v>
      </c>
      <c r="EVX200" s="98"/>
      <c r="EVY200" s="98"/>
      <c r="EVZ200" s="137" t="s">
        <v>616</v>
      </c>
      <c r="EWA200" s="137"/>
      <c r="EWB200" s="32" t="s">
        <v>4</v>
      </c>
      <c r="EWC200" s="100">
        <v>710</v>
      </c>
      <c r="EWD200" s="100"/>
      <c r="EWE200" s="33"/>
      <c r="EWF200" s="33"/>
      <c r="EWG200" s="98">
        <v>5</v>
      </c>
      <c r="EWH200" s="98"/>
      <c r="EWI200" s="98"/>
      <c r="EWJ200" s="98" t="s">
        <v>401</v>
      </c>
      <c r="EWK200" s="98"/>
      <c r="EWL200" s="98"/>
      <c r="EWM200" s="98" t="s">
        <v>404</v>
      </c>
      <c r="EWN200" s="98"/>
      <c r="EWO200" s="98"/>
      <c r="EWP200" s="137" t="s">
        <v>616</v>
      </c>
      <c r="EWQ200" s="137"/>
      <c r="EWR200" s="32" t="s">
        <v>4</v>
      </c>
      <c r="EWS200" s="100">
        <v>710</v>
      </c>
      <c r="EWT200" s="100"/>
      <c r="EWU200" s="33"/>
      <c r="EWV200" s="33"/>
      <c r="EWW200" s="98">
        <v>5</v>
      </c>
      <c r="EWX200" s="98"/>
      <c r="EWY200" s="98"/>
      <c r="EWZ200" s="98" t="s">
        <v>401</v>
      </c>
      <c r="EXA200" s="98"/>
      <c r="EXB200" s="98"/>
      <c r="EXC200" s="98" t="s">
        <v>404</v>
      </c>
      <c r="EXD200" s="98"/>
      <c r="EXE200" s="98"/>
      <c r="EXF200" s="137" t="s">
        <v>616</v>
      </c>
      <c r="EXG200" s="137"/>
      <c r="EXH200" s="32" t="s">
        <v>4</v>
      </c>
      <c r="EXI200" s="100">
        <v>710</v>
      </c>
      <c r="EXJ200" s="100"/>
      <c r="EXK200" s="33"/>
      <c r="EXL200" s="33"/>
      <c r="EXM200" s="98">
        <v>5</v>
      </c>
      <c r="EXN200" s="98"/>
      <c r="EXO200" s="98"/>
      <c r="EXP200" s="98" t="s">
        <v>401</v>
      </c>
      <c r="EXQ200" s="98"/>
      <c r="EXR200" s="98"/>
      <c r="EXS200" s="98" t="s">
        <v>404</v>
      </c>
      <c r="EXT200" s="98"/>
      <c r="EXU200" s="98"/>
      <c r="EXV200" s="137" t="s">
        <v>616</v>
      </c>
      <c r="EXW200" s="137"/>
      <c r="EXX200" s="32" t="s">
        <v>4</v>
      </c>
      <c r="EXY200" s="100">
        <v>710</v>
      </c>
      <c r="EXZ200" s="100"/>
      <c r="EYA200" s="33"/>
      <c r="EYB200" s="33"/>
      <c r="EYC200" s="98">
        <v>5</v>
      </c>
      <c r="EYD200" s="98"/>
      <c r="EYE200" s="98"/>
      <c r="EYF200" s="98" t="s">
        <v>401</v>
      </c>
      <c r="EYG200" s="98"/>
      <c r="EYH200" s="98"/>
      <c r="EYI200" s="98" t="s">
        <v>404</v>
      </c>
      <c r="EYJ200" s="98"/>
      <c r="EYK200" s="98"/>
      <c r="EYL200" s="137" t="s">
        <v>616</v>
      </c>
      <c r="EYM200" s="137"/>
      <c r="EYN200" s="32" t="s">
        <v>4</v>
      </c>
      <c r="EYO200" s="100">
        <v>710</v>
      </c>
      <c r="EYP200" s="100"/>
      <c r="EYQ200" s="33"/>
      <c r="EYR200" s="33"/>
      <c r="EYS200" s="98">
        <v>5</v>
      </c>
      <c r="EYT200" s="98"/>
      <c r="EYU200" s="98"/>
      <c r="EYV200" s="98" t="s">
        <v>401</v>
      </c>
      <c r="EYW200" s="98"/>
      <c r="EYX200" s="98"/>
      <c r="EYY200" s="98" t="s">
        <v>404</v>
      </c>
      <c r="EYZ200" s="98"/>
      <c r="EZA200" s="98"/>
      <c r="EZB200" s="137" t="s">
        <v>616</v>
      </c>
      <c r="EZC200" s="137"/>
      <c r="EZD200" s="32" t="s">
        <v>4</v>
      </c>
      <c r="EZE200" s="100">
        <v>710</v>
      </c>
      <c r="EZF200" s="100"/>
      <c r="EZG200" s="33"/>
      <c r="EZH200" s="33"/>
      <c r="EZI200" s="98">
        <v>5</v>
      </c>
      <c r="EZJ200" s="98"/>
      <c r="EZK200" s="98"/>
      <c r="EZL200" s="98" t="s">
        <v>401</v>
      </c>
      <c r="EZM200" s="98"/>
      <c r="EZN200" s="98"/>
      <c r="EZO200" s="98" t="s">
        <v>404</v>
      </c>
      <c r="EZP200" s="98"/>
      <c r="EZQ200" s="98"/>
      <c r="EZR200" s="137" t="s">
        <v>616</v>
      </c>
      <c r="EZS200" s="137"/>
      <c r="EZT200" s="32" t="s">
        <v>4</v>
      </c>
      <c r="EZU200" s="100">
        <v>710</v>
      </c>
      <c r="EZV200" s="100"/>
      <c r="EZW200" s="33"/>
      <c r="EZX200" s="33"/>
      <c r="EZY200" s="98">
        <v>5</v>
      </c>
      <c r="EZZ200" s="98"/>
      <c r="FAA200" s="98"/>
      <c r="FAB200" s="98" t="s">
        <v>401</v>
      </c>
      <c r="FAC200" s="98"/>
      <c r="FAD200" s="98"/>
      <c r="FAE200" s="98" t="s">
        <v>404</v>
      </c>
      <c r="FAF200" s="98"/>
      <c r="FAG200" s="98"/>
      <c r="FAH200" s="137" t="s">
        <v>616</v>
      </c>
      <c r="FAI200" s="137"/>
      <c r="FAJ200" s="32" t="s">
        <v>4</v>
      </c>
      <c r="FAK200" s="100">
        <v>710</v>
      </c>
      <c r="FAL200" s="100"/>
      <c r="FAM200" s="33"/>
      <c r="FAN200" s="33"/>
      <c r="FAO200" s="98">
        <v>5</v>
      </c>
      <c r="FAP200" s="98"/>
      <c r="FAQ200" s="98"/>
      <c r="FAR200" s="98" t="s">
        <v>401</v>
      </c>
      <c r="FAS200" s="98"/>
      <c r="FAT200" s="98"/>
      <c r="FAU200" s="98" t="s">
        <v>404</v>
      </c>
      <c r="FAV200" s="98"/>
      <c r="FAW200" s="98"/>
      <c r="FAX200" s="137" t="s">
        <v>616</v>
      </c>
      <c r="FAY200" s="137"/>
      <c r="FAZ200" s="32" t="s">
        <v>4</v>
      </c>
      <c r="FBA200" s="100">
        <v>710</v>
      </c>
      <c r="FBB200" s="100"/>
      <c r="FBC200" s="33"/>
      <c r="FBD200" s="33"/>
      <c r="FBE200" s="98">
        <v>5</v>
      </c>
      <c r="FBF200" s="98"/>
      <c r="FBG200" s="98"/>
      <c r="FBH200" s="98" t="s">
        <v>401</v>
      </c>
      <c r="FBI200" s="98"/>
      <c r="FBJ200" s="98"/>
      <c r="FBK200" s="98" t="s">
        <v>404</v>
      </c>
      <c r="FBL200" s="98"/>
      <c r="FBM200" s="98"/>
      <c r="FBN200" s="137" t="s">
        <v>616</v>
      </c>
      <c r="FBO200" s="137"/>
      <c r="FBP200" s="32" t="s">
        <v>4</v>
      </c>
      <c r="FBQ200" s="100">
        <v>710</v>
      </c>
      <c r="FBR200" s="100"/>
      <c r="FBS200" s="33"/>
      <c r="FBT200" s="33"/>
      <c r="FBU200" s="98">
        <v>5</v>
      </c>
      <c r="FBV200" s="98"/>
      <c r="FBW200" s="98"/>
      <c r="FBX200" s="98" t="s">
        <v>401</v>
      </c>
      <c r="FBY200" s="98"/>
      <c r="FBZ200" s="98"/>
      <c r="FCA200" s="98" t="s">
        <v>404</v>
      </c>
      <c r="FCB200" s="98"/>
      <c r="FCC200" s="98"/>
      <c r="FCD200" s="137" t="s">
        <v>616</v>
      </c>
      <c r="FCE200" s="137"/>
      <c r="FCF200" s="32" t="s">
        <v>4</v>
      </c>
      <c r="FCG200" s="100">
        <v>710</v>
      </c>
      <c r="FCH200" s="100"/>
      <c r="FCI200" s="33"/>
      <c r="FCJ200" s="33"/>
      <c r="FCK200" s="98">
        <v>5</v>
      </c>
      <c r="FCL200" s="98"/>
      <c r="FCM200" s="98"/>
      <c r="FCN200" s="98" t="s">
        <v>401</v>
      </c>
      <c r="FCO200" s="98"/>
      <c r="FCP200" s="98"/>
      <c r="FCQ200" s="98" t="s">
        <v>404</v>
      </c>
      <c r="FCR200" s="98"/>
      <c r="FCS200" s="98"/>
      <c r="FCT200" s="137" t="s">
        <v>616</v>
      </c>
      <c r="FCU200" s="137"/>
      <c r="FCV200" s="32" t="s">
        <v>4</v>
      </c>
      <c r="FCW200" s="100">
        <v>710</v>
      </c>
      <c r="FCX200" s="100"/>
      <c r="FCY200" s="33"/>
      <c r="FCZ200" s="33"/>
      <c r="FDA200" s="98">
        <v>5</v>
      </c>
      <c r="FDB200" s="98"/>
      <c r="FDC200" s="98"/>
      <c r="FDD200" s="98" t="s">
        <v>401</v>
      </c>
      <c r="FDE200" s="98"/>
      <c r="FDF200" s="98"/>
      <c r="FDG200" s="98" t="s">
        <v>404</v>
      </c>
      <c r="FDH200" s="98"/>
      <c r="FDI200" s="98"/>
      <c r="FDJ200" s="137" t="s">
        <v>616</v>
      </c>
      <c r="FDK200" s="137"/>
      <c r="FDL200" s="32" t="s">
        <v>4</v>
      </c>
      <c r="FDM200" s="100">
        <v>710</v>
      </c>
      <c r="FDN200" s="100"/>
      <c r="FDO200" s="33"/>
      <c r="FDP200" s="33"/>
      <c r="FDQ200" s="98">
        <v>5</v>
      </c>
      <c r="FDR200" s="98"/>
      <c r="FDS200" s="98"/>
      <c r="FDT200" s="98" t="s">
        <v>401</v>
      </c>
      <c r="FDU200" s="98"/>
      <c r="FDV200" s="98"/>
      <c r="FDW200" s="98" t="s">
        <v>404</v>
      </c>
      <c r="FDX200" s="98"/>
      <c r="FDY200" s="98"/>
      <c r="FDZ200" s="137" t="s">
        <v>616</v>
      </c>
      <c r="FEA200" s="137"/>
      <c r="FEB200" s="32" t="s">
        <v>4</v>
      </c>
      <c r="FEC200" s="100">
        <v>710</v>
      </c>
      <c r="FED200" s="100"/>
      <c r="FEE200" s="33"/>
      <c r="FEF200" s="33"/>
      <c r="FEG200" s="98">
        <v>5</v>
      </c>
      <c r="FEH200" s="98"/>
      <c r="FEI200" s="98"/>
      <c r="FEJ200" s="98" t="s">
        <v>401</v>
      </c>
      <c r="FEK200" s="98"/>
      <c r="FEL200" s="98"/>
      <c r="FEM200" s="98" t="s">
        <v>404</v>
      </c>
      <c r="FEN200" s="98"/>
      <c r="FEO200" s="98"/>
      <c r="FEP200" s="137" t="s">
        <v>616</v>
      </c>
      <c r="FEQ200" s="137"/>
      <c r="FER200" s="32" t="s">
        <v>4</v>
      </c>
      <c r="FES200" s="100">
        <v>710</v>
      </c>
      <c r="FET200" s="100"/>
      <c r="FEU200" s="33"/>
      <c r="FEV200" s="33"/>
      <c r="FEW200" s="98">
        <v>5</v>
      </c>
      <c r="FEX200" s="98"/>
      <c r="FEY200" s="98"/>
      <c r="FEZ200" s="98" t="s">
        <v>401</v>
      </c>
      <c r="FFA200" s="98"/>
      <c r="FFB200" s="98"/>
      <c r="FFC200" s="98" t="s">
        <v>404</v>
      </c>
      <c r="FFD200" s="98"/>
      <c r="FFE200" s="98"/>
      <c r="FFF200" s="137" t="s">
        <v>616</v>
      </c>
      <c r="FFG200" s="137"/>
      <c r="FFH200" s="32" t="s">
        <v>4</v>
      </c>
      <c r="FFI200" s="100">
        <v>710</v>
      </c>
      <c r="FFJ200" s="100"/>
      <c r="FFK200" s="33"/>
      <c r="FFL200" s="33"/>
      <c r="FFM200" s="98">
        <v>5</v>
      </c>
      <c r="FFN200" s="98"/>
      <c r="FFO200" s="98"/>
      <c r="FFP200" s="98" t="s">
        <v>401</v>
      </c>
      <c r="FFQ200" s="98"/>
      <c r="FFR200" s="98"/>
      <c r="FFS200" s="98" t="s">
        <v>404</v>
      </c>
      <c r="FFT200" s="98"/>
      <c r="FFU200" s="98"/>
      <c r="FFV200" s="137" t="s">
        <v>616</v>
      </c>
      <c r="FFW200" s="137"/>
      <c r="FFX200" s="32" t="s">
        <v>4</v>
      </c>
      <c r="FFY200" s="100">
        <v>710</v>
      </c>
      <c r="FFZ200" s="100"/>
      <c r="FGA200" s="33"/>
      <c r="FGB200" s="33"/>
      <c r="FGC200" s="98">
        <v>5</v>
      </c>
      <c r="FGD200" s="98"/>
      <c r="FGE200" s="98"/>
      <c r="FGF200" s="98" t="s">
        <v>401</v>
      </c>
      <c r="FGG200" s="98"/>
      <c r="FGH200" s="98"/>
      <c r="FGI200" s="98" t="s">
        <v>404</v>
      </c>
      <c r="FGJ200" s="98"/>
      <c r="FGK200" s="98"/>
      <c r="FGL200" s="137" t="s">
        <v>616</v>
      </c>
      <c r="FGM200" s="137"/>
      <c r="FGN200" s="32" t="s">
        <v>4</v>
      </c>
      <c r="FGO200" s="100">
        <v>710</v>
      </c>
      <c r="FGP200" s="100"/>
      <c r="FGQ200" s="33"/>
      <c r="FGR200" s="33"/>
      <c r="FGS200" s="98">
        <v>5</v>
      </c>
      <c r="FGT200" s="98"/>
      <c r="FGU200" s="98"/>
      <c r="FGV200" s="98" t="s">
        <v>401</v>
      </c>
      <c r="FGW200" s="98"/>
      <c r="FGX200" s="98"/>
      <c r="FGY200" s="98" t="s">
        <v>404</v>
      </c>
      <c r="FGZ200" s="98"/>
      <c r="FHA200" s="98"/>
      <c r="FHB200" s="137" t="s">
        <v>616</v>
      </c>
      <c r="FHC200" s="137"/>
      <c r="FHD200" s="32" t="s">
        <v>4</v>
      </c>
      <c r="FHE200" s="100">
        <v>710</v>
      </c>
      <c r="FHF200" s="100"/>
      <c r="FHG200" s="33"/>
      <c r="FHH200" s="33"/>
      <c r="FHI200" s="98">
        <v>5</v>
      </c>
      <c r="FHJ200" s="98"/>
      <c r="FHK200" s="98"/>
      <c r="FHL200" s="98" t="s">
        <v>401</v>
      </c>
      <c r="FHM200" s="98"/>
      <c r="FHN200" s="98"/>
      <c r="FHO200" s="98" t="s">
        <v>404</v>
      </c>
      <c r="FHP200" s="98"/>
      <c r="FHQ200" s="98"/>
      <c r="FHR200" s="137" t="s">
        <v>616</v>
      </c>
      <c r="FHS200" s="137"/>
      <c r="FHT200" s="32" t="s">
        <v>4</v>
      </c>
      <c r="FHU200" s="100">
        <v>710</v>
      </c>
      <c r="FHV200" s="100"/>
      <c r="FHW200" s="33"/>
      <c r="FHX200" s="33"/>
      <c r="FHY200" s="98">
        <v>5</v>
      </c>
      <c r="FHZ200" s="98"/>
      <c r="FIA200" s="98"/>
      <c r="FIB200" s="98" t="s">
        <v>401</v>
      </c>
      <c r="FIC200" s="98"/>
      <c r="FID200" s="98"/>
      <c r="FIE200" s="98" t="s">
        <v>404</v>
      </c>
      <c r="FIF200" s="98"/>
      <c r="FIG200" s="98"/>
      <c r="FIH200" s="137" t="s">
        <v>616</v>
      </c>
      <c r="FII200" s="137"/>
      <c r="FIJ200" s="32" t="s">
        <v>4</v>
      </c>
      <c r="FIK200" s="100">
        <v>710</v>
      </c>
      <c r="FIL200" s="100"/>
      <c r="FIM200" s="33"/>
      <c r="FIN200" s="33"/>
      <c r="FIO200" s="98">
        <v>5</v>
      </c>
      <c r="FIP200" s="98"/>
      <c r="FIQ200" s="98"/>
      <c r="FIR200" s="98" t="s">
        <v>401</v>
      </c>
      <c r="FIS200" s="98"/>
      <c r="FIT200" s="98"/>
      <c r="FIU200" s="98" t="s">
        <v>404</v>
      </c>
      <c r="FIV200" s="98"/>
      <c r="FIW200" s="98"/>
      <c r="FIX200" s="137" t="s">
        <v>616</v>
      </c>
      <c r="FIY200" s="137"/>
      <c r="FIZ200" s="32" t="s">
        <v>4</v>
      </c>
      <c r="FJA200" s="100">
        <v>710</v>
      </c>
      <c r="FJB200" s="100"/>
      <c r="FJC200" s="33"/>
      <c r="FJD200" s="33"/>
      <c r="FJE200" s="98">
        <v>5</v>
      </c>
      <c r="FJF200" s="98"/>
      <c r="FJG200" s="98"/>
      <c r="FJH200" s="98" t="s">
        <v>401</v>
      </c>
      <c r="FJI200" s="98"/>
      <c r="FJJ200" s="98"/>
      <c r="FJK200" s="98" t="s">
        <v>404</v>
      </c>
      <c r="FJL200" s="98"/>
      <c r="FJM200" s="98"/>
      <c r="FJN200" s="137" t="s">
        <v>616</v>
      </c>
      <c r="FJO200" s="137"/>
      <c r="FJP200" s="32" t="s">
        <v>4</v>
      </c>
      <c r="FJQ200" s="100">
        <v>710</v>
      </c>
      <c r="FJR200" s="100"/>
      <c r="FJS200" s="33"/>
      <c r="FJT200" s="33"/>
      <c r="FJU200" s="98">
        <v>5</v>
      </c>
      <c r="FJV200" s="98"/>
      <c r="FJW200" s="98"/>
      <c r="FJX200" s="98" t="s">
        <v>401</v>
      </c>
      <c r="FJY200" s="98"/>
      <c r="FJZ200" s="98"/>
      <c r="FKA200" s="98" t="s">
        <v>404</v>
      </c>
      <c r="FKB200" s="98"/>
      <c r="FKC200" s="98"/>
      <c r="FKD200" s="137" t="s">
        <v>616</v>
      </c>
      <c r="FKE200" s="137"/>
      <c r="FKF200" s="32" t="s">
        <v>4</v>
      </c>
      <c r="FKG200" s="100">
        <v>710</v>
      </c>
      <c r="FKH200" s="100"/>
      <c r="FKI200" s="33"/>
      <c r="FKJ200" s="33"/>
      <c r="FKK200" s="98">
        <v>5</v>
      </c>
      <c r="FKL200" s="98"/>
      <c r="FKM200" s="98"/>
      <c r="FKN200" s="98" t="s">
        <v>401</v>
      </c>
      <c r="FKO200" s="98"/>
      <c r="FKP200" s="98"/>
      <c r="FKQ200" s="98" t="s">
        <v>404</v>
      </c>
      <c r="FKR200" s="98"/>
      <c r="FKS200" s="98"/>
      <c r="FKT200" s="137" t="s">
        <v>616</v>
      </c>
      <c r="FKU200" s="137"/>
      <c r="FKV200" s="32" t="s">
        <v>4</v>
      </c>
      <c r="FKW200" s="100">
        <v>710</v>
      </c>
      <c r="FKX200" s="100"/>
      <c r="FKY200" s="33"/>
      <c r="FKZ200" s="33"/>
      <c r="FLA200" s="98">
        <v>5</v>
      </c>
      <c r="FLB200" s="98"/>
      <c r="FLC200" s="98"/>
      <c r="FLD200" s="98" t="s">
        <v>401</v>
      </c>
      <c r="FLE200" s="98"/>
      <c r="FLF200" s="98"/>
      <c r="FLG200" s="98" t="s">
        <v>404</v>
      </c>
      <c r="FLH200" s="98"/>
      <c r="FLI200" s="98"/>
      <c r="FLJ200" s="137" t="s">
        <v>616</v>
      </c>
      <c r="FLK200" s="137"/>
      <c r="FLL200" s="32" t="s">
        <v>4</v>
      </c>
      <c r="FLM200" s="100">
        <v>710</v>
      </c>
      <c r="FLN200" s="100"/>
      <c r="FLO200" s="33"/>
      <c r="FLP200" s="33"/>
      <c r="FLQ200" s="98">
        <v>5</v>
      </c>
      <c r="FLR200" s="98"/>
      <c r="FLS200" s="98"/>
      <c r="FLT200" s="98" t="s">
        <v>401</v>
      </c>
      <c r="FLU200" s="98"/>
      <c r="FLV200" s="98"/>
      <c r="FLW200" s="98" t="s">
        <v>404</v>
      </c>
      <c r="FLX200" s="98"/>
      <c r="FLY200" s="98"/>
      <c r="FLZ200" s="137" t="s">
        <v>616</v>
      </c>
      <c r="FMA200" s="137"/>
      <c r="FMB200" s="32" t="s">
        <v>4</v>
      </c>
      <c r="FMC200" s="100">
        <v>710</v>
      </c>
      <c r="FMD200" s="100"/>
      <c r="FME200" s="33"/>
      <c r="FMF200" s="33"/>
      <c r="FMG200" s="98">
        <v>5</v>
      </c>
      <c r="FMH200" s="98"/>
      <c r="FMI200" s="98"/>
      <c r="FMJ200" s="98" t="s">
        <v>401</v>
      </c>
      <c r="FMK200" s="98"/>
      <c r="FML200" s="98"/>
      <c r="FMM200" s="98" t="s">
        <v>404</v>
      </c>
      <c r="FMN200" s="98"/>
      <c r="FMO200" s="98"/>
      <c r="FMP200" s="137" t="s">
        <v>616</v>
      </c>
      <c r="FMQ200" s="137"/>
      <c r="FMR200" s="32" t="s">
        <v>4</v>
      </c>
      <c r="FMS200" s="100">
        <v>710</v>
      </c>
      <c r="FMT200" s="100"/>
      <c r="FMU200" s="33"/>
      <c r="FMV200" s="33"/>
      <c r="FMW200" s="98">
        <v>5</v>
      </c>
      <c r="FMX200" s="98"/>
      <c r="FMY200" s="98"/>
      <c r="FMZ200" s="98" t="s">
        <v>401</v>
      </c>
      <c r="FNA200" s="98"/>
      <c r="FNB200" s="98"/>
      <c r="FNC200" s="98" t="s">
        <v>404</v>
      </c>
      <c r="FND200" s="98"/>
      <c r="FNE200" s="98"/>
      <c r="FNF200" s="137" t="s">
        <v>616</v>
      </c>
      <c r="FNG200" s="137"/>
      <c r="FNH200" s="32" t="s">
        <v>4</v>
      </c>
      <c r="FNI200" s="100">
        <v>710</v>
      </c>
      <c r="FNJ200" s="100"/>
      <c r="FNK200" s="33"/>
      <c r="FNL200" s="33"/>
      <c r="FNM200" s="98">
        <v>5</v>
      </c>
      <c r="FNN200" s="98"/>
      <c r="FNO200" s="98"/>
      <c r="FNP200" s="98" t="s">
        <v>401</v>
      </c>
      <c r="FNQ200" s="98"/>
      <c r="FNR200" s="98"/>
      <c r="FNS200" s="98" t="s">
        <v>404</v>
      </c>
      <c r="FNT200" s="98"/>
      <c r="FNU200" s="98"/>
      <c r="FNV200" s="137" t="s">
        <v>616</v>
      </c>
      <c r="FNW200" s="137"/>
      <c r="FNX200" s="32" t="s">
        <v>4</v>
      </c>
      <c r="FNY200" s="100">
        <v>710</v>
      </c>
      <c r="FNZ200" s="100"/>
      <c r="FOA200" s="33"/>
      <c r="FOB200" s="33"/>
      <c r="FOC200" s="98">
        <v>5</v>
      </c>
      <c r="FOD200" s="98"/>
      <c r="FOE200" s="98"/>
      <c r="FOF200" s="98" t="s">
        <v>401</v>
      </c>
      <c r="FOG200" s="98"/>
      <c r="FOH200" s="98"/>
      <c r="FOI200" s="98" t="s">
        <v>404</v>
      </c>
      <c r="FOJ200" s="98"/>
      <c r="FOK200" s="98"/>
      <c r="FOL200" s="137" t="s">
        <v>616</v>
      </c>
      <c r="FOM200" s="137"/>
      <c r="FON200" s="32" t="s">
        <v>4</v>
      </c>
      <c r="FOO200" s="100">
        <v>710</v>
      </c>
      <c r="FOP200" s="100"/>
      <c r="FOQ200" s="33"/>
      <c r="FOR200" s="33"/>
      <c r="FOS200" s="98">
        <v>5</v>
      </c>
      <c r="FOT200" s="98"/>
      <c r="FOU200" s="98"/>
      <c r="FOV200" s="98" t="s">
        <v>401</v>
      </c>
      <c r="FOW200" s="98"/>
      <c r="FOX200" s="98"/>
      <c r="FOY200" s="98" t="s">
        <v>404</v>
      </c>
      <c r="FOZ200" s="98"/>
      <c r="FPA200" s="98"/>
      <c r="FPB200" s="137" t="s">
        <v>616</v>
      </c>
      <c r="FPC200" s="137"/>
      <c r="FPD200" s="32" t="s">
        <v>4</v>
      </c>
      <c r="FPE200" s="100">
        <v>710</v>
      </c>
      <c r="FPF200" s="100"/>
      <c r="FPG200" s="33"/>
      <c r="FPH200" s="33"/>
      <c r="FPI200" s="98">
        <v>5</v>
      </c>
      <c r="FPJ200" s="98"/>
      <c r="FPK200" s="98"/>
      <c r="FPL200" s="98" t="s">
        <v>401</v>
      </c>
      <c r="FPM200" s="98"/>
      <c r="FPN200" s="98"/>
      <c r="FPO200" s="98" t="s">
        <v>404</v>
      </c>
      <c r="FPP200" s="98"/>
      <c r="FPQ200" s="98"/>
      <c r="FPR200" s="137" t="s">
        <v>616</v>
      </c>
      <c r="FPS200" s="137"/>
      <c r="FPT200" s="32" t="s">
        <v>4</v>
      </c>
      <c r="FPU200" s="100">
        <v>710</v>
      </c>
      <c r="FPV200" s="100"/>
      <c r="FPW200" s="33"/>
      <c r="FPX200" s="33"/>
      <c r="FPY200" s="98">
        <v>5</v>
      </c>
      <c r="FPZ200" s="98"/>
      <c r="FQA200" s="98"/>
      <c r="FQB200" s="98" t="s">
        <v>401</v>
      </c>
      <c r="FQC200" s="98"/>
      <c r="FQD200" s="98"/>
      <c r="FQE200" s="98" t="s">
        <v>404</v>
      </c>
      <c r="FQF200" s="98"/>
      <c r="FQG200" s="98"/>
      <c r="FQH200" s="137" t="s">
        <v>616</v>
      </c>
      <c r="FQI200" s="137"/>
      <c r="FQJ200" s="32" t="s">
        <v>4</v>
      </c>
      <c r="FQK200" s="100">
        <v>710</v>
      </c>
      <c r="FQL200" s="100"/>
      <c r="FQM200" s="33"/>
      <c r="FQN200" s="33"/>
      <c r="FQO200" s="98">
        <v>5</v>
      </c>
      <c r="FQP200" s="98"/>
      <c r="FQQ200" s="98"/>
      <c r="FQR200" s="98" t="s">
        <v>401</v>
      </c>
      <c r="FQS200" s="98"/>
      <c r="FQT200" s="98"/>
      <c r="FQU200" s="98" t="s">
        <v>404</v>
      </c>
      <c r="FQV200" s="98"/>
      <c r="FQW200" s="98"/>
      <c r="FQX200" s="137" t="s">
        <v>616</v>
      </c>
      <c r="FQY200" s="137"/>
      <c r="FQZ200" s="32" t="s">
        <v>4</v>
      </c>
      <c r="FRA200" s="100">
        <v>710</v>
      </c>
      <c r="FRB200" s="100"/>
      <c r="FRC200" s="33"/>
      <c r="FRD200" s="33"/>
      <c r="FRE200" s="98">
        <v>5</v>
      </c>
      <c r="FRF200" s="98"/>
      <c r="FRG200" s="98"/>
      <c r="FRH200" s="98" t="s">
        <v>401</v>
      </c>
      <c r="FRI200" s="98"/>
      <c r="FRJ200" s="98"/>
      <c r="FRK200" s="98" t="s">
        <v>404</v>
      </c>
      <c r="FRL200" s="98"/>
      <c r="FRM200" s="98"/>
      <c r="FRN200" s="137" t="s">
        <v>616</v>
      </c>
      <c r="FRO200" s="137"/>
      <c r="FRP200" s="32" t="s">
        <v>4</v>
      </c>
      <c r="FRQ200" s="100">
        <v>710</v>
      </c>
      <c r="FRR200" s="100"/>
      <c r="FRS200" s="33"/>
      <c r="FRT200" s="33"/>
      <c r="FRU200" s="98">
        <v>5</v>
      </c>
      <c r="FRV200" s="98"/>
      <c r="FRW200" s="98"/>
      <c r="FRX200" s="98" t="s">
        <v>401</v>
      </c>
      <c r="FRY200" s="98"/>
      <c r="FRZ200" s="98"/>
      <c r="FSA200" s="98" t="s">
        <v>404</v>
      </c>
      <c r="FSB200" s="98"/>
      <c r="FSC200" s="98"/>
      <c r="FSD200" s="137" t="s">
        <v>616</v>
      </c>
      <c r="FSE200" s="137"/>
      <c r="FSF200" s="32" t="s">
        <v>4</v>
      </c>
      <c r="FSG200" s="100">
        <v>710</v>
      </c>
      <c r="FSH200" s="100"/>
      <c r="FSI200" s="33"/>
      <c r="FSJ200" s="33"/>
      <c r="FSK200" s="98">
        <v>5</v>
      </c>
      <c r="FSL200" s="98"/>
      <c r="FSM200" s="98"/>
      <c r="FSN200" s="98" t="s">
        <v>401</v>
      </c>
      <c r="FSO200" s="98"/>
      <c r="FSP200" s="98"/>
      <c r="FSQ200" s="98" t="s">
        <v>404</v>
      </c>
      <c r="FSR200" s="98"/>
      <c r="FSS200" s="98"/>
      <c r="FST200" s="137" t="s">
        <v>616</v>
      </c>
      <c r="FSU200" s="137"/>
      <c r="FSV200" s="32" t="s">
        <v>4</v>
      </c>
      <c r="FSW200" s="100">
        <v>710</v>
      </c>
      <c r="FSX200" s="100"/>
      <c r="FSY200" s="33"/>
      <c r="FSZ200" s="33"/>
      <c r="FTA200" s="98">
        <v>5</v>
      </c>
      <c r="FTB200" s="98"/>
      <c r="FTC200" s="98"/>
      <c r="FTD200" s="98" t="s">
        <v>401</v>
      </c>
      <c r="FTE200" s="98"/>
      <c r="FTF200" s="98"/>
      <c r="FTG200" s="98" t="s">
        <v>404</v>
      </c>
      <c r="FTH200" s="98"/>
      <c r="FTI200" s="98"/>
      <c r="FTJ200" s="137" t="s">
        <v>616</v>
      </c>
      <c r="FTK200" s="137"/>
      <c r="FTL200" s="32" t="s">
        <v>4</v>
      </c>
      <c r="FTM200" s="100">
        <v>710</v>
      </c>
      <c r="FTN200" s="100"/>
      <c r="FTO200" s="33"/>
      <c r="FTP200" s="33"/>
      <c r="FTQ200" s="98">
        <v>5</v>
      </c>
      <c r="FTR200" s="98"/>
      <c r="FTS200" s="98"/>
      <c r="FTT200" s="98" t="s">
        <v>401</v>
      </c>
      <c r="FTU200" s="98"/>
      <c r="FTV200" s="98"/>
      <c r="FTW200" s="98" t="s">
        <v>404</v>
      </c>
      <c r="FTX200" s="98"/>
      <c r="FTY200" s="98"/>
      <c r="FTZ200" s="137" t="s">
        <v>616</v>
      </c>
      <c r="FUA200" s="137"/>
      <c r="FUB200" s="32" t="s">
        <v>4</v>
      </c>
      <c r="FUC200" s="100">
        <v>710</v>
      </c>
      <c r="FUD200" s="100"/>
      <c r="FUE200" s="33"/>
      <c r="FUF200" s="33"/>
      <c r="FUG200" s="98">
        <v>5</v>
      </c>
      <c r="FUH200" s="98"/>
      <c r="FUI200" s="98"/>
      <c r="FUJ200" s="98" t="s">
        <v>401</v>
      </c>
      <c r="FUK200" s="98"/>
      <c r="FUL200" s="98"/>
      <c r="FUM200" s="98" t="s">
        <v>404</v>
      </c>
      <c r="FUN200" s="98"/>
      <c r="FUO200" s="98"/>
      <c r="FUP200" s="137" t="s">
        <v>616</v>
      </c>
      <c r="FUQ200" s="137"/>
      <c r="FUR200" s="32" t="s">
        <v>4</v>
      </c>
      <c r="FUS200" s="100">
        <v>710</v>
      </c>
      <c r="FUT200" s="100"/>
      <c r="FUU200" s="33"/>
      <c r="FUV200" s="33"/>
      <c r="FUW200" s="98">
        <v>5</v>
      </c>
      <c r="FUX200" s="98"/>
      <c r="FUY200" s="98"/>
      <c r="FUZ200" s="98" t="s">
        <v>401</v>
      </c>
      <c r="FVA200" s="98"/>
      <c r="FVB200" s="98"/>
      <c r="FVC200" s="98" t="s">
        <v>404</v>
      </c>
      <c r="FVD200" s="98"/>
      <c r="FVE200" s="98"/>
      <c r="FVF200" s="137" t="s">
        <v>616</v>
      </c>
      <c r="FVG200" s="137"/>
      <c r="FVH200" s="32" t="s">
        <v>4</v>
      </c>
      <c r="FVI200" s="100">
        <v>710</v>
      </c>
      <c r="FVJ200" s="100"/>
      <c r="FVK200" s="33"/>
      <c r="FVL200" s="33"/>
      <c r="FVM200" s="98">
        <v>5</v>
      </c>
      <c r="FVN200" s="98"/>
      <c r="FVO200" s="98"/>
      <c r="FVP200" s="98" t="s">
        <v>401</v>
      </c>
      <c r="FVQ200" s="98"/>
      <c r="FVR200" s="98"/>
      <c r="FVS200" s="98" t="s">
        <v>404</v>
      </c>
      <c r="FVT200" s="98"/>
      <c r="FVU200" s="98"/>
      <c r="FVV200" s="137" t="s">
        <v>616</v>
      </c>
      <c r="FVW200" s="137"/>
      <c r="FVX200" s="32" t="s">
        <v>4</v>
      </c>
      <c r="FVY200" s="100">
        <v>710</v>
      </c>
      <c r="FVZ200" s="100"/>
      <c r="FWA200" s="33"/>
      <c r="FWB200" s="33"/>
      <c r="FWC200" s="98">
        <v>5</v>
      </c>
      <c r="FWD200" s="98"/>
      <c r="FWE200" s="98"/>
      <c r="FWF200" s="98" t="s">
        <v>401</v>
      </c>
      <c r="FWG200" s="98"/>
      <c r="FWH200" s="98"/>
      <c r="FWI200" s="98" t="s">
        <v>404</v>
      </c>
      <c r="FWJ200" s="98"/>
      <c r="FWK200" s="98"/>
      <c r="FWL200" s="137" t="s">
        <v>616</v>
      </c>
      <c r="FWM200" s="137"/>
      <c r="FWN200" s="32" t="s">
        <v>4</v>
      </c>
      <c r="FWO200" s="100">
        <v>710</v>
      </c>
      <c r="FWP200" s="100"/>
      <c r="FWQ200" s="33"/>
      <c r="FWR200" s="33"/>
      <c r="FWS200" s="98">
        <v>5</v>
      </c>
      <c r="FWT200" s="98"/>
      <c r="FWU200" s="98"/>
      <c r="FWV200" s="98" t="s">
        <v>401</v>
      </c>
      <c r="FWW200" s="98"/>
      <c r="FWX200" s="98"/>
      <c r="FWY200" s="98" t="s">
        <v>404</v>
      </c>
      <c r="FWZ200" s="98"/>
      <c r="FXA200" s="98"/>
      <c r="FXB200" s="137" t="s">
        <v>616</v>
      </c>
      <c r="FXC200" s="137"/>
      <c r="FXD200" s="32" t="s">
        <v>4</v>
      </c>
      <c r="FXE200" s="100">
        <v>710</v>
      </c>
      <c r="FXF200" s="100"/>
      <c r="FXG200" s="33"/>
      <c r="FXH200" s="33"/>
      <c r="FXI200" s="98">
        <v>5</v>
      </c>
      <c r="FXJ200" s="98"/>
      <c r="FXK200" s="98"/>
      <c r="FXL200" s="98" t="s">
        <v>401</v>
      </c>
      <c r="FXM200" s="98"/>
      <c r="FXN200" s="98"/>
      <c r="FXO200" s="98" t="s">
        <v>404</v>
      </c>
      <c r="FXP200" s="98"/>
      <c r="FXQ200" s="98"/>
      <c r="FXR200" s="137" t="s">
        <v>616</v>
      </c>
      <c r="FXS200" s="137"/>
      <c r="FXT200" s="32" t="s">
        <v>4</v>
      </c>
      <c r="FXU200" s="100">
        <v>710</v>
      </c>
      <c r="FXV200" s="100"/>
      <c r="FXW200" s="33"/>
      <c r="FXX200" s="33"/>
      <c r="FXY200" s="98">
        <v>5</v>
      </c>
      <c r="FXZ200" s="98"/>
      <c r="FYA200" s="98"/>
      <c r="FYB200" s="98" t="s">
        <v>401</v>
      </c>
      <c r="FYC200" s="98"/>
      <c r="FYD200" s="98"/>
      <c r="FYE200" s="98" t="s">
        <v>404</v>
      </c>
      <c r="FYF200" s="98"/>
      <c r="FYG200" s="98"/>
      <c r="FYH200" s="137" t="s">
        <v>616</v>
      </c>
      <c r="FYI200" s="137"/>
      <c r="FYJ200" s="32" t="s">
        <v>4</v>
      </c>
      <c r="FYK200" s="100">
        <v>710</v>
      </c>
      <c r="FYL200" s="100"/>
      <c r="FYM200" s="33"/>
      <c r="FYN200" s="33"/>
      <c r="FYO200" s="98">
        <v>5</v>
      </c>
      <c r="FYP200" s="98"/>
      <c r="FYQ200" s="98"/>
      <c r="FYR200" s="98" t="s">
        <v>401</v>
      </c>
      <c r="FYS200" s="98"/>
      <c r="FYT200" s="98"/>
      <c r="FYU200" s="98" t="s">
        <v>404</v>
      </c>
      <c r="FYV200" s="98"/>
      <c r="FYW200" s="98"/>
      <c r="FYX200" s="137" t="s">
        <v>616</v>
      </c>
      <c r="FYY200" s="137"/>
      <c r="FYZ200" s="32" t="s">
        <v>4</v>
      </c>
      <c r="FZA200" s="100">
        <v>710</v>
      </c>
      <c r="FZB200" s="100"/>
      <c r="FZC200" s="33"/>
      <c r="FZD200" s="33"/>
      <c r="FZE200" s="98">
        <v>5</v>
      </c>
      <c r="FZF200" s="98"/>
      <c r="FZG200" s="98"/>
      <c r="FZH200" s="98" t="s">
        <v>401</v>
      </c>
      <c r="FZI200" s="98"/>
      <c r="FZJ200" s="98"/>
      <c r="FZK200" s="98" t="s">
        <v>404</v>
      </c>
      <c r="FZL200" s="98"/>
      <c r="FZM200" s="98"/>
      <c r="FZN200" s="137" t="s">
        <v>616</v>
      </c>
      <c r="FZO200" s="137"/>
      <c r="FZP200" s="32" t="s">
        <v>4</v>
      </c>
      <c r="FZQ200" s="100">
        <v>710</v>
      </c>
      <c r="FZR200" s="100"/>
      <c r="FZS200" s="33"/>
      <c r="FZT200" s="33"/>
      <c r="FZU200" s="98">
        <v>5</v>
      </c>
      <c r="FZV200" s="98"/>
      <c r="FZW200" s="98"/>
      <c r="FZX200" s="98" t="s">
        <v>401</v>
      </c>
      <c r="FZY200" s="98"/>
      <c r="FZZ200" s="98"/>
      <c r="GAA200" s="98" t="s">
        <v>404</v>
      </c>
      <c r="GAB200" s="98"/>
      <c r="GAC200" s="98"/>
      <c r="GAD200" s="137" t="s">
        <v>616</v>
      </c>
      <c r="GAE200" s="137"/>
      <c r="GAF200" s="32" t="s">
        <v>4</v>
      </c>
      <c r="GAG200" s="100">
        <v>710</v>
      </c>
      <c r="GAH200" s="100"/>
      <c r="GAI200" s="33"/>
      <c r="GAJ200" s="33"/>
      <c r="GAK200" s="98">
        <v>5</v>
      </c>
      <c r="GAL200" s="98"/>
      <c r="GAM200" s="98"/>
      <c r="GAN200" s="98" t="s">
        <v>401</v>
      </c>
      <c r="GAO200" s="98"/>
      <c r="GAP200" s="98"/>
      <c r="GAQ200" s="98" t="s">
        <v>404</v>
      </c>
      <c r="GAR200" s="98"/>
      <c r="GAS200" s="98"/>
      <c r="GAT200" s="137" t="s">
        <v>616</v>
      </c>
      <c r="GAU200" s="137"/>
      <c r="GAV200" s="32" t="s">
        <v>4</v>
      </c>
      <c r="GAW200" s="100">
        <v>710</v>
      </c>
      <c r="GAX200" s="100"/>
      <c r="GAY200" s="33"/>
      <c r="GAZ200" s="33"/>
      <c r="GBA200" s="98">
        <v>5</v>
      </c>
      <c r="GBB200" s="98"/>
      <c r="GBC200" s="98"/>
      <c r="GBD200" s="98" t="s">
        <v>401</v>
      </c>
      <c r="GBE200" s="98"/>
      <c r="GBF200" s="98"/>
      <c r="GBG200" s="98" t="s">
        <v>404</v>
      </c>
      <c r="GBH200" s="98"/>
      <c r="GBI200" s="98"/>
      <c r="GBJ200" s="137" t="s">
        <v>616</v>
      </c>
      <c r="GBK200" s="137"/>
      <c r="GBL200" s="32" t="s">
        <v>4</v>
      </c>
      <c r="GBM200" s="100">
        <v>710</v>
      </c>
      <c r="GBN200" s="100"/>
      <c r="GBO200" s="33"/>
      <c r="GBP200" s="33"/>
      <c r="GBQ200" s="98">
        <v>5</v>
      </c>
      <c r="GBR200" s="98"/>
      <c r="GBS200" s="98"/>
      <c r="GBT200" s="98" t="s">
        <v>401</v>
      </c>
      <c r="GBU200" s="98"/>
      <c r="GBV200" s="98"/>
      <c r="GBW200" s="98" t="s">
        <v>404</v>
      </c>
      <c r="GBX200" s="98"/>
      <c r="GBY200" s="98"/>
      <c r="GBZ200" s="137" t="s">
        <v>616</v>
      </c>
      <c r="GCA200" s="137"/>
      <c r="GCB200" s="32" t="s">
        <v>4</v>
      </c>
      <c r="GCC200" s="100">
        <v>710</v>
      </c>
      <c r="GCD200" s="100"/>
      <c r="GCE200" s="33"/>
      <c r="GCF200" s="33"/>
      <c r="GCG200" s="98">
        <v>5</v>
      </c>
      <c r="GCH200" s="98"/>
      <c r="GCI200" s="98"/>
      <c r="GCJ200" s="98" t="s">
        <v>401</v>
      </c>
      <c r="GCK200" s="98"/>
      <c r="GCL200" s="98"/>
      <c r="GCM200" s="98" t="s">
        <v>404</v>
      </c>
      <c r="GCN200" s="98"/>
      <c r="GCO200" s="98"/>
      <c r="GCP200" s="137" t="s">
        <v>616</v>
      </c>
      <c r="GCQ200" s="137"/>
      <c r="GCR200" s="32" t="s">
        <v>4</v>
      </c>
      <c r="GCS200" s="100">
        <v>710</v>
      </c>
      <c r="GCT200" s="100"/>
      <c r="GCU200" s="33"/>
      <c r="GCV200" s="33"/>
      <c r="GCW200" s="98">
        <v>5</v>
      </c>
      <c r="GCX200" s="98"/>
      <c r="GCY200" s="98"/>
      <c r="GCZ200" s="98" t="s">
        <v>401</v>
      </c>
      <c r="GDA200" s="98"/>
      <c r="GDB200" s="98"/>
      <c r="GDC200" s="98" t="s">
        <v>404</v>
      </c>
      <c r="GDD200" s="98"/>
      <c r="GDE200" s="98"/>
      <c r="GDF200" s="137" t="s">
        <v>616</v>
      </c>
      <c r="GDG200" s="137"/>
      <c r="GDH200" s="32" t="s">
        <v>4</v>
      </c>
      <c r="GDI200" s="100">
        <v>710</v>
      </c>
      <c r="GDJ200" s="100"/>
      <c r="GDK200" s="33"/>
      <c r="GDL200" s="33"/>
      <c r="GDM200" s="98">
        <v>5</v>
      </c>
      <c r="GDN200" s="98"/>
      <c r="GDO200" s="98"/>
      <c r="GDP200" s="98" t="s">
        <v>401</v>
      </c>
      <c r="GDQ200" s="98"/>
      <c r="GDR200" s="98"/>
      <c r="GDS200" s="98" t="s">
        <v>404</v>
      </c>
      <c r="GDT200" s="98"/>
      <c r="GDU200" s="98"/>
      <c r="GDV200" s="137" t="s">
        <v>616</v>
      </c>
      <c r="GDW200" s="137"/>
      <c r="GDX200" s="32" t="s">
        <v>4</v>
      </c>
      <c r="GDY200" s="100">
        <v>710</v>
      </c>
      <c r="GDZ200" s="100"/>
      <c r="GEA200" s="33"/>
      <c r="GEB200" s="33"/>
      <c r="GEC200" s="98">
        <v>5</v>
      </c>
      <c r="GED200" s="98"/>
      <c r="GEE200" s="98"/>
      <c r="GEF200" s="98" t="s">
        <v>401</v>
      </c>
      <c r="GEG200" s="98"/>
      <c r="GEH200" s="98"/>
      <c r="GEI200" s="98" t="s">
        <v>404</v>
      </c>
      <c r="GEJ200" s="98"/>
      <c r="GEK200" s="98"/>
      <c r="GEL200" s="137" t="s">
        <v>616</v>
      </c>
      <c r="GEM200" s="137"/>
      <c r="GEN200" s="32" t="s">
        <v>4</v>
      </c>
      <c r="GEO200" s="100">
        <v>710</v>
      </c>
      <c r="GEP200" s="100"/>
      <c r="GEQ200" s="33"/>
      <c r="GER200" s="33"/>
      <c r="GES200" s="98">
        <v>5</v>
      </c>
      <c r="GET200" s="98"/>
      <c r="GEU200" s="98"/>
      <c r="GEV200" s="98" t="s">
        <v>401</v>
      </c>
      <c r="GEW200" s="98"/>
      <c r="GEX200" s="98"/>
      <c r="GEY200" s="98" t="s">
        <v>404</v>
      </c>
      <c r="GEZ200" s="98"/>
      <c r="GFA200" s="98"/>
      <c r="GFB200" s="137" t="s">
        <v>616</v>
      </c>
      <c r="GFC200" s="137"/>
      <c r="GFD200" s="32" t="s">
        <v>4</v>
      </c>
      <c r="GFE200" s="100">
        <v>710</v>
      </c>
      <c r="GFF200" s="100"/>
      <c r="GFG200" s="33"/>
      <c r="GFH200" s="33"/>
      <c r="GFI200" s="98">
        <v>5</v>
      </c>
      <c r="GFJ200" s="98"/>
      <c r="GFK200" s="98"/>
      <c r="GFL200" s="98" t="s">
        <v>401</v>
      </c>
      <c r="GFM200" s="98"/>
      <c r="GFN200" s="98"/>
      <c r="GFO200" s="98" t="s">
        <v>404</v>
      </c>
      <c r="GFP200" s="98"/>
      <c r="GFQ200" s="98"/>
      <c r="GFR200" s="137" t="s">
        <v>616</v>
      </c>
      <c r="GFS200" s="137"/>
      <c r="GFT200" s="32" t="s">
        <v>4</v>
      </c>
      <c r="GFU200" s="100">
        <v>710</v>
      </c>
      <c r="GFV200" s="100"/>
      <c r="GFW200" s="33"/>
      <c r="GFX200" s="33"/>
      <c r="GFY200" s="98">
        <v>5</v>
      </c>
      <c r="GFZ200" s="98"/>
      <c r="GGA200" s="98"/>
      <c r="GGB200" s="98" t="s">
        <v>401</v>
      </c>
      <c r="GGC200" s="98"/>
      <c r="GGD200" s="98"/>
      <c r="GGE200" s="98" t="s">
        <v>404</v>
      </c>
      <c r="GGF200" s="98"/>
      <c r="GGG200" s="98"/>
      <c r="GGH200" s="137" t="s">
        <v>616</v>
      </c>
      <c r="GGI200" s="137"/>
      <c r="GGJ200" s="32" t="s">
        <v>4</v>
      </c>
      <c r="GGK200" s="100">
        <v>710</v>
      </c>
      <c r="GGL200" s="100"/>
      <c r="GGM200" s="33"/>
      <c r="GGN200" s="33"/>
      <c r="GGO200" s="98">
        <v>5</v>
      </c>
      <c r="GGP200" s="98"/>
      <c r="GGQ200" s="98"/>
      <c r="GGR200" s="98" t="s">
        <v>401</v>
      </c>
      <c r="GGS200" s="98"/>
      <c r="GGT200" s="98"/>
      <c r="GGU200" s="98" t="s">
        <v>404</v>
      </c>
      <c r="GGV200" s="98"/>
      <c r="GGW200" s="98"/>
      <c r="GGX200" s="137" t="s">
        <v>616</v>
      </c>
      <c r="GGY200" s="137"/>
      <c r="GGZ200" s="32" t="s">
        <v>4</v>
      </c>
      <c r="GHA200" s="100">
        <v>710</v>
      </c>
      <c r="GHB200" s="100"/>
      <c r="GHC200" s="33"/>
      <c r="GHD200" s="33"/>
      <c r="GHE200" s="98">
        <v>5</v>
      </c>
      <c r="GHF200" s="98"/>
      <c r="GHG200" s="98"/>
      <c r="GHH200" s="98" t="s">
        <v>401</v>
      </c>
      <c r="GHI200" s="98"/>
      <c r="GHJ200" s="98"/>
      <c r="GHK200" s="98" t="s">
        <v>404</v>
      </c>
      <c r="GHL200" s="98"/>
      <c r="GHM200" s="98"/>
      <c r="GHN200" s="137" t="s">
        <v>616</v>
      </c>
      <c r="GHO200" s="137"/>
      <c r="GHP200" s="32" t="s">
        <v>4</v>
      </c>
      <c r="GHQ200" s="100">
        <v>710</v>
      </c>
      <c r="GHR200" s="100"/>
      <c r="GHS200" s="33"/>
      <c r="GHT200" s="33"/>
      <c r="GHU200" s="98">
        <v>5</v>
      </c>
      <c r="GHV200" s="98"/>
      <c r="GHW200" s="98"/>
      <c r="GHX200" s="98" t="s">
        <v>401</v>
      </c>
      <c r="GHY200" s="98"/>
      <c r="GHZ200" s="98"/>
      <c r="GIA200" s="98" t="s">
        <v>404</v>
      </c>
      <c r="GIB200" s="98"/>
      <c r="GIC200" s="98"/>
      <c r="GID200" s="137" t="s">
        <v>616</v>
      </c>
      <c r="GIE200" s="137"/>
      <c r="GIF200" s="32" t="s">
        <v>4</v>
      </c>
      <c r="GIG200" s="100">
        <v>710</v>
      </c>
      <c r="GIH200" s="100"/>
      <c r="GII200" s="33"/>
      <c r="GIJ200" s="33"/>
      <c r="GIK200" s="98">
        <v>5</v>
      </c>
      <c r="GIL200" s="98"/>
      <c r="GIM200" s="98"/>
      <c r="GIN200" s="98" t="s">
        <v>401</v>
      </c>
      <c r="GIO200" s="98"/>
      <c r="GIP200" s="98"/>
      <c r="GIQ200" s="98" t="s">
        <v>404</v>
      </c>
      <c r="GIR200" s="98"/>
      <c r="GIS200" s="98"/>
      <c r="GIT200" s="137" t="s">
        <v>616</v>
      </c>
      <c r="GIU200" s="137"/>
      <c r="GIV200" s="32" t="s">
        <v>4</v>
      </c>
      <c r="GIW200" s="100">
        <v>710</v>
      </c>
      <c r="GIX200" s="100"/>
      <c r="GIY200" s="33"/>
      <c r="GIZ200" s="33"/>
      <c r="GJA200" s="98">
        <v>5</v>
      </c>
      <c r="GJB200" s="98"/>
      <c r="GJC200" s="98"/>
      <c r="GJD200" s="98" t="s">
        <v>401</v>
      </c>
      <c r="GJE200" s="98"/>
      <c r="GJF200" s="98"/>
      <c r="GJG200" s="98" t="s">
        <v>404</v>
      </c>
      <c r="GJH200" s="98"/>
      <c r="GJI200" s="98"/>
      <c r="GJJ200" s="137" t="s">
        <v>616</v>
      </c>
      <c r="GJK200" s="137"/>
      <c r="GJL200" s="32" t="s">
        <v>4</v>
      </c>
      <c r="GJM200" s="100">
        <v>710</v>
      </c>
      <c r="GJN200" s="100"/>
      <c r="GJO200" s="33"/>
      <c r="GJP200" s="33"/>
      <c r="GJQ200" s="98">
        <v>5</v>
      </c>
      <c r="GJR200" s="98"/>
      <c r="GJS200" s="98"/>
      <c r="GJT200" s="98" t="s">
        <v>401</v>
      </c>
      <c r="GJU200" s="98"/>
      <c r="GJV200" s="98"/>
      <c r="GJW200" s="98" t="s">
        <v>404</v>
      </c>
      <c r="GJX200" s="98"/>
      <c r="GJY200" s="98"/>
      <c r="GJZ200" s="137" t="s">
        <v>616</v>
      </c>
      <c r="GKA200" s="137"/>
      <c r="GKB200" s="32" t="s">
        <v>4</v>
      </c>
      <c r="GKC200" s="100">
        <v>710</v>
      </c>
      <c r="GKD200" s="100"/>
      <c r="GKE200" s="33"/>
      <c r="GKF200" s="33"/>
      <c r="GKG200" s="98">
        <v>5</v>
      </c>
      <c r="GKH200" s="98"/>
      <c r="GKI200" s="98"/>
      <c r="GKJ200" s="98" t="s">
        <v>401</v>
      </c>
      <c r="GKK200" s="98"/>
      <c r="GKL200" s="98"/>
      <c r="GKM200" s="98" t="s">
        <v>404</v>
      </c>
      <c r="GKN200" s="98"/>
      <c r="GKO200" s="98"/>
      <c r="GKP200" s="137" t="s">
        <v>616</v>
      </c>
      <c r="GKQ200" s="137"/>
      <c r="GKR200" s="32" t="s">
        <v>4</v>
      </c>
      <c r="GKS200" s="100">
        <v>710</v>
      </c>
      <c r="GKT200" s="100"/>
      <c r="GKU200" s="33"/>
      <c r="GKV200" s="33"/>
      <c r="GKW200" s="98">
        <v>5</v>
      </c>
      <c r="GKX200" s="98"/>
      <c r="GKY200" s="98"/>
      <c r="GKZ200" s="98" t="s">
        <v>401</v>
      </c>
      <c r="GLA200" s="98"/>
      <c r="GLB200" s="98"/>
      <c r="GLC200" s="98" t="s">
        <v>404</v>
      </c>
      <c r="GLD200" s="98"/>
      <c r="GLE200" s="98"/>
      <c r="GLF200" s="137" t="s">
        <v>616</v>
      </c>
      <c r="GLG200" s="137"/>
      <c r="GLH200" s="32" t="s">
        <v>4</v>
      </c>
      <c r="GLI200" s="100">
        <v>710</v>
      </c>
      <c r="GLJ200" s="100"/>
      <c r="GLK200" s="33"/>
      <c r="GLL200" s="33"/>
      <c r="GLM200" s="98">
        <v>5</v>
      </c>
      <c r="GLN200" s="98"/>
      <c r="GLO200" s="98"/>
      <c r="GLP200" s="98" t="s">
        <v>401</v>
      </c>
      <c r="GLQ200" s="98"/>
      <c r="GLR200" s="98"/>
      <c r="GLS200" s="98" t="s">
        <v>404</v>
      </c>
      <c r="GLT200" s="98"/>
      <c r="GLU200" s="98"/>
      <c r="GLV200" s="137" t="s">
        <v>616</v>
      </c>
      <c r="GLW200" s="137"/>
      <c r="GLX200" s="32" t="s">
        <v>4</v>
      </c>
      <c r="GLY200" s="100">
        <v>710</v>
      </c>
      <c r="GLZ200" s="100"/>
      <c r="GMA200" s="33"/>
      <c r="GMB200" s="33"/>
      <c r="GMC200" s="98">
        <v>5</v>
      </c>
      <c r="GMD200" s="98"/>
      <c r="GME200" s="98"/>
      <c r="GMF200" s="98" t="s">
        <v>401</v>
      </c>
      <c r="GMG200" s="98"/>
      <c r="GMH200" s="98"/>
      <c r="GMI200" s="98" t="s">
        <v>404</v>
      </c>
      <c r="GMJ200" s="98"/>
      <c r="GMK200" s="98"/>
      <c r="GML200" s="137" t="s">
        <v>616</v>
      </c>
      <c r="GMM200" s="137"/>
      <c r="GMN200" s="32" t="s">
        <v>4</v>
      </c>
      <c r="GMO200" s="100">
        <v>710</v>
      </c>
      <c r="GMP200" s="100"/>
      <c r="GMQ200" s="33"/>
      <c r="GMR200" s="33"/>
      <c r="GMS200" s="98">
        <v>5</v>
      </c>
      <c r="GMT200" s="98"/>
      <c r="GMU200" s="98"/>
      <c r="GMV200" s="98" t="s">
        <v>401</v>
      </c>
      <c r="GMW200" s="98"/>
      <c r="GMX200" s="98"/>
      <c r="GMY200" s="98" t="s">
        <v>404</v>
      </c>
      <c r="GMZ200" s="98"/>
      <c r="GNA200" s="98"/>
      <c r="GNB200" s="137" t="s">
        <v>616</v>
      </c>
      <c r="GNC200" s="137"/>
      <c r="GND200" s="32" t="s">
        <v>4</v>
      </c>
      <c r="GNE200" s="100">
        <v>710</v>
      </c>
      <c r="GNF200" s="100"/>
      <c r="GNG200" s="33"/>
      <c r="GNH200" s="33"/>
      <c r="GNI200" s="98">
        <v>5</v>
      </c>
      <c r="GNJ200" s="98"/>
      <c r="GNK200" s="98"/>
      <c r="GNL200" s="98" t="s">
        <v>401</v>
      </c>
      <c r="GNM200" s="98"/>
      <c r="GNN200" s="98"/>
      <c r="GNO200" s="98" t="s">
        <v>404</v>
      </c>
      <c r="GNP200" s="98"/>
      <c r="GNQ200" s="98"/>
      <c r="GNR200" s="137" t="s">
        <v>616</v>
      </c>
      <c r="GNS200" s="137"/>
      <c r="GNT200" s="32" t="s">
        <v>4</v>
      </c>
      <c r="GNU200" s="100">
        <v>710</v>
      </c>
      <c r="GNV200" s="100"/>
      <c r="GNW200" s="33"/>
      <c r="GNX200" s="33"/>
      <c r="GNY200" s="98">
        <v>5</v>
      </c>
      <c r="GNZ200" s="98"/>
      <c r="GOA200" s="98"/>
      <c r="GOB200" s="98" t="s">
        <v>401</v>
      </c>
      <c r="GOC200" s="98"/>
      <c r="GOD200" s="98"/>
      <c r="GOE200" s="98" t="s">
        <v>404</v>
      </c>
      <c r="GOF200" s="98"/>
      <c r="GOG200" s="98"/>
      <c r="GOH200" s="137" t="s">
        <v>616</v>
      </c>
      <c r="GOI200" s="137"/>
      <c r="GOJ200" s="32" t="s">
        <v>4</v>
      </c>
      <c r="GOK200" s="100">
        <v>710</v>
      </c>
      <c r="GOL200" s="100"/>
      <c r="GOM200" s="33"/>
      <c r="GON200" s="33"/>
      <c r="GOO200" s="98">
        <v>5</v>
      </c>
      <c r="GOP200" s="98"/>
      <c r="GOQ200" s="98"/>
      <c r="GOR200" s="98" t="s">
        <v>401</v>
      </c>
      <c r="GOS200" s="98"/>
      <c r="GOT200" s="98"/>
      <c r="GOU200" s="98" t="s">
        <v>404</v>
      </c>
      <c r="GOV200" s="98"/>
      <c r="GOW200" s="98"/>
      <c r="GOX200" s="137" t="s">
        <v>616</v>
      </c>
      <c r="GOY200" s="137"/>
      <c r="GOZ200" s="32" t="s">
        <v>4</v>
      </c>
      <c r="GPA200" s="100">
        <v>710</v>
      </c>
      <c r="GPB200" s="100"/>
      <c r="GPC200" s="33"/>
      <c r="GPD200" s="33"/>
      <c r="GPE200" s="98">
        <v>5</v>
      </c>
      <c r="GPF200" s="98"/>
      <c r="GPG200" s="98"/>
      <c r="GPH200" s="98" t="s">
        <v>401</v>
      </c>
      <c r="GPI200" s="98"/>
      <c r="GPJ200" s="98"/>
      <c r="GPK200" s="98" t="s">
        <v>404</v>
      </c>
      <c r="GPL200" s="98"/>
      <c r="GPM200" s="98"/>
      <c r="GPN200" s="137" t="s">
        <v>616</v>
      </c>
      <c r="GPO200" s="137"/>
      <c r="GPP200" s="32" t="s">
        <v>4</v>
      </c>
      <c r="GPQ200" s="100">
        <v>710</v>
      </c>
      <c r="GPR200" s="100"/>
      <c r="GPS200" s="33"/>
      <c r="GPT200" s="33"/>
      <c r="GPU200" s="98">
        <v>5</v>
      </c>
      <c r="GPV200" s="98"/>
      <c r="GPW200" s="98"/>
      <c r="GPX200" s="98" t="s">
        <v>401</v>
      </c>
      <c r="GPY200" s="98"/>
      <c r="GPZ200" s="98"/>
      <c r="GQA200" s="98" t="s">
        <v>404</v>
      </c>
      <c r="GQB200" s="98"/>
      <c r="GQC200" s="98"/>
      <c r="GQD200" s="137" t="s">
        <v>616</v>
      </c>
      <c r="GQE200" s="137"/>
      <c r="GQF200" s="32" t="s">
        <v>4</v>
      </c>
      <c r="GQG200" s="100">
        <v>710</v>
      </c>
      <c r="GQH200" s="100"/>
      <c r="GQI200" s="33"/>
      <c r="GQJ200" s="33"/>
      <c r="GQK200" s="98">
        <v>5</v>
      </c>
      <c r="GQL200" s="98"/>
      <c r="GQM200" s="98"/>
      <c r="GQN200" s="98" t="s">
        <v>401</v>
      </c>
      <c r="GQO200" s="98"/>
      <c r="GQP200" s="98"/>
      <c r="GQQ200" s="98" t="s">
        <v>404</v>
      </c>
      <c r="GQR200" s="98"/>
      <c r="GQS200" s="98"/>
      <c r="GQT200" s="137" t="s">
        <v>616</v>
      </c>
      <c r="GQU200" s="137"/>
      <c r="GQV200" s="32" t="s">
        <v>4</v>
      </c>
      <c r="GQW200" s="100">
        <v>710</v>
      </c>
      <c r="GQX200" s="100"/>
      <c r="GQY200" s="33"/>
      <c r="GQZ200" s="33"/>
      <c r="GRA200" s="98">
        <v>5</v>
      </c>
      <c r="GRB200" s="98"/>
      <c r="GRC200" s="98"/>
      <c r="GRD200" s="98" t="s">
        <v>401</v>
      </c>
      <c r="GRE200" s="98"/>
      <c r="GRF200" s="98"/>
      <c r="GRG200" s="98" t="s">
        <v>404</v>
      </c>
      <c r="GRH200" s="98"/>
      <c r="GRI200" s="98"/>
      <c r="GRJ200" s="137" t="s">
        <v>616</v>
      </c>
      <c r="GRK200" s="137"/>
      <c r="GRL200" s="32" t="s">
        <v>4</v>
      </c>
      <c r="GRM200" s="100">
        <v>710</v>
      </c>
      <c r="GRN200" s="100"/>
      <c r="GRO200" s="33"/>
      <c r="GRP200" s="33"/>
      <c r="GRQ200" s="98">
        <v>5</v>
      </c>
      <c r="GRR200" s="98"/>
      <c r="GRS200" s="98"/>
      <c r="GRT200" s="98" t="s">
        <v>401</v>
      </c>
      <c r="GRU200" s="98"/>
      <c r="GRV200" s="98"/>
      <c r="GRW200" s="98" t="s">
        <v>404</v>
      </c>
      <c r="GRX200" s="98"/>
      <c r="GRY200" s="98"/>
      <c r="GRZ200" s="137" t="s">
        <v>616</v>
      </c>
      <c r="GSA200" s="137"/>
      <c r="GSB200" s="32" t="s">
        <v>4</v>
      </c>
      <c r="GSC200" s="100">
        <v>710</v>
      </c>
      <c r="GSD200" s="100"/>
      <c r="GSE200" s="33"/>
      <c r="GSF200" s="33"/>
      <c r="GSG200" s="98">
        <v>5</v>
      </c>
      <c r="GSH200" s="98"/>
      <c r="GSI200" s="98"/>
      <c r="GSJ200" s="98" t="s">
        <v>401</v>
      </c>
      <c r="GSK200" s="98"/>
      <c r="GSL200" s="98"/>
      <c r="GSM200" s="98" t="s">
        <v>404</v>
      </c>
      <c r="GSN200" s="98"/>
      <c r="GSO200" s="98"/>
      <c r="GSP200" s="137" t="s">
        <v>616</v>
      </c>
      <c r="GSQ200" s="137"/>
      <c r="GSR200" s="32" t="s">
        <v>4</v>
      </c>
      <c r="GSS200" s="100">
        <v>710</v>
      </c>
      <c r="GST200" s="100"/>
      <c r="GSU200" s="33"/>
      <c r="GSV200" s="33"/>
      <c r="GSW200" s="98">
        <v>5</v>
      </c>
      <c r="GSX200" s="98"/>
      <c r="GSY200" s="98"/>
      <c r="GSZ200" s="98" t="s">
        <v>401</v>
      </c>
      <c r="GTA200" s="98"/>
      <c r="GTB200" s="98"/>
      <c r="GTC200" s="98" t="s">
        <v>404</v>
      </c>
      <c r="GTD200" s="98"/>
      <c r="GTE200" s="98"/>
      <c r="GTF200" s="137" t="s">
        <v>616</v>
      </c>
      <c r="GTG200" s="137"/>
      <c r="GTH200" s="32" t="s">
        <v>4</v>
      </c>
      <c r="GTI200" s="100">
        <v>710</v>
      </c>
      <c r="GTJ200" s="100"/>
      <c r="GTK200" s="33"/>
      <c r="GTL200" s="33"/>
      <c r="GTM200" s="98">
        <v>5</v>
      </c>
      <c r="GTN200" s="98"/>
      <c r="GTO200" s="98"/>
      <c r="GTP200" s="98" t="s">
        <v>401</v>
      </c>
      <c r="GTQ200" s="98"/>
      <c r="GTR200" s="98"/>
      <c r="GTS200" s="98" t="s">
        <v>404</v>
      </c>
      <c r="GTT200" s="98"/>
      <c r="GTU200" s="98"/>
      <c r="GTV200" s="137" t="s">
        <v>616</v>
      </c>
      <c r="GTW200" s="137"/>
      <c r="GTX200" s="32" t="s">
        <v>4</v>
      </c>
      <c r="GTY200" s="100">
        <v>710</v>
      </c>
      <c r="GTZ200" s="100"/>
      <c r="GUA200" s="33"/>
      <c r="GUB200" s="33"/>
      <c r="GUC200" s="98">
        <v>5</v>
      </c>
      <c r="GUD200" s="98"/>
      <c r="GUE200" s="98"/>
      <c r="GUF200" s="98" t="s">
        <v>401</v>
      </c>
      <c r="GUG200" s="98"/>
      <c r="GUH200" s="98"/>
      <c r="GUI200" s="98" t="s">
        <v>404</v>
      </c>
      <c r="GUJ200" s="98"/>
      <c r="GUK200" s="98"/>
      <c r="GUL200" s="137" t="s">
        <v>616</v>
      </c>
      <c r="GUM200" s="137"/>
      <c r="GUN200" s="32" t="s">
        <v>4</v>
      </c>
      <c r="GUO200" s="100">
        <v>710</v>
      </c>
      <c r="GUP200" s="100"/>
      <c r="GUQ200" s="33"/>
      <c r="GUR200" s="33"/>
      <c r="GUS200" s="98">
        <v>5</v>
      </c>
      <c r="GUT200" s="98"/>
      <c r="GUU200" s="98"/>
      <c r="GUV200" s="98" t="s">
        <v>401</v>
      </c>
      <c r="GUW200" s="98"/>
      <c r="GUX200" s="98"/>
      <c r="GUY200" s="98" t="s">
        <v>404</v>
      </c>
      <c r="GUZ200" s="98"/>
      <c r="GVA200" s="98"/>
      <c r="GVB200" s="137" t="s">
        <v>616</v>
      </c>
      <c r="GVC200" s="137"/>
      <c r="GVD200" s="32" t="s">
        <v>4</v>
      </c>
      <c r="GVE200" s="100">
        <v>710</v>
      </c>
      <c r="GVF200" s="100"/>
      <c r="GVG200" s="33"/>
      <c r="GVH200" s="33"/>
      <c r="GVI200" s="98">
        <v>5</v>
      </c>
      <c r="GVJ200" s="98"/>
      <c r="GVK200" s="98"/>
      <c r="GVL200" s="98" t="s">
        <v>401</v>
      </c>
      <c r="GVM200" s="98"/>
      <c r="GVN200" s="98"/>
      <c r="GVO200" s="98" t="s">
        <v>404</v>
      </c>
      <c r="GVP200" s="98"/>
      <c r="GVQ200" s="98"/>
      <c r="GVR200" s="137" t="s">
        <v>616</v>
      </c>
      <c r="GVS200" s="137"/>
      <c r="GVT200" s="32" t="s">
        <v>4</v>
      </c>
      <c r="GVU200" s="100">
        <v>710</v>
      </c>
      <c r="GVV200" s="100"/>
      <c r="GVW200" s="33"/>
      <c r="GVX200" s="33"/>
      <c r="GVY200" s="98">
        <v>5</v>
      </c>
      <c r="GVZ200" s="98"/>
      <c r="GWA200" s="98"/>
      <c r="GWB200" s="98" t="s">
        <v>401</v>
      </c>
      <c r="GWC200" s="98"/>
      <c r="GWD200" s="98"/>
      <c r="GWE200" s="98" t="s">
        <v>404</v>
      </c>
      <c r="GWF200" s="98"/>
      <c r="GWG200" s="98"/>
      <c r="GWH200" s="137" t="s">
        <v>616</v>
      </c>
      <c r="GWI200" s="137"/>
      <c r="GWJ200" s="32" t="s">
        <v>4</v>
      </c>
      <c r="GWK200" s="100">
        <v>710</v>
      </c>
      <c r="GWL200" s="100"/>
      <c r="GWM200" s="33"/>
      <c r="GWN200" s="33"/>
      <c r="GWO200" s="98">
        <v>5</v>
      </c>
      <c r="GWP200" s="98"/>
      <c r="GWQ200" s="98"/>
      <c r="GWR200" s="98" t="s">
        <v>401</v>
      </c>
      <c r="GWS200" s="98"/>
      <c r="GWT200" s="98"/>
      <c r="GWU200" s="98" t="s">
        <v>404</v>
      </c>
      <c r="GWV200" s="98"/>
      <c r="GWW200" s="98"/>
      <c r="GWX200" s="137" t="s">
        <v>616</v>
      </c>
      <c r="GWY200" s="137"/>
      <c r="GWZ200" s="32" t="s">
        <v>4</v>
      </c>
      <c r="GXA200" s="100">
        <v>710</v>
      </c>
      <c r="GXB200" s="100"/>
      <c r="GXC200" s="33"/>
      <c r="GXD200" s="33"/>
      <c r="GXE200" s="98">
        <v>5</v>
      </c>
      <c r="GXF200" s="98"/>
      <c r="GXG200" s="98"/>
      <c r="GXH200" s="98" t="s">
        <v>401</v>
      </c>
      <c r="GXI200" s="98"/>
      <c r="GXJ200" s="98"/>
      <c r="GXK200" s="98" t="s">
        <v>404</v>
      </c>
      <c r="GXL200" s="98"/>
      <c r="GXM200" s="98"/>
      <c r="GXN200" s="137" t="s">
        <v>616</v>
      </c>
      <c r="GXO200" s="137"/>
      <c r="GXP200" s="32" t="s">
        <v>4</v>
      </c>
      <c r="GXQ200" s="100">
        <v>710</v>
      </c>
      <c r="GXR200" s="100"/>
      <c r="GXS200" s="33"/>
      <c r="GXT200" s="33"/>
      <c r="GXU200" s="98">
        <v>5</v>
      </c>
      <c r="GXV200" s="98"/>
      <c r="GXW200" s="98"/>
      <c r="GXX200" s="98" t="s">
        <v>401</v>
      </c>
      <c r="GXY200" s="98"/>
      <c r="GXZ200" s="98"/>
      <c r="GYA200" s="98" t="s">
        <v>404</v>
      </c>
      <c r="GYB200" s="98"/>
      <c r="GYC200" s="98"/>
      <c r="GYD200" s="137" t="s">
        <v>616</v>
      </c>
      <c r="GYE200" s="137"/>
      <c r="GYF200" s="32" t="s">
        <v>4</v>
      </c>
      <c r="GYG200" s="100">
        <v>710</v>
      </c>
      <c r="GYH200" s="100"/>
      <c r="GYI200" s="33"/>
      <c r="GYJ200" s="33"/>
      <c r="GYK200" s="98">
        <v>5</v>
      </c>
      <c r="GYL200" s="98"/>
      <c r="GYM200" s="98"/>
      <c r="GYN200" s="98" t="s">
        <v>401</v>
      </c>
      <c r="GYO200" s="98"/>
      <c r="GYP200" s="98"/>
      <c r="GYQ200" s="98" t="s">
        <v>404</v>
      </c>
      <c r="GYR200" s="98"/>
      <c r="GYS200" s="98"/>
      <c r="GYT200" s="137" t="s">
        <v>616</v>
      </c>
      <c r="GYU200" s="137"/>
      <c r="GYV200" s="32" t="s">
        <v>4</v>
      </c>
      <c r="GYW200" s="100">
        <v>710</v>
      </c>
      <c r="GYX200" s="100"/>
      <c r="GYY200" s="33"/>
      <c r="GYZ200" s="33"/>
      <c r="GZA200" s="98">
        <v>5</v>
      </c>
      <c r="GZB200" s="98"/>
      <c r="GZC200" s="98"/>
      <c r="GZD200" s="98" t="s">
        <v>401</v>
      </c>
      <c r="GZE200" s="98"/>
      <c r="GZF200" s="98"/>
      <c r="GZG200" s="98" t="s">
        <v>404</v>
      </c>
      <c r="GZH200" s="98"/>
      <c r="GZI200" s="98"/>
      <c r="GZJ200" s="137" t="s">
        <v>616</v>
      </c>
      <c r="GZK200" s="137"/>
      <c r="GZL200" s="32" t="s">
        <v>4</v>
      </c>
      <c r="GZM200" s="100">
        <v>710</v>
      </c>
      <c r="GZN200" s="100"/>
      <c r="GZO200" s="33"/>
      <c r="GZP200" s="33"/>
      <c r="GZQ200" s="98">
        <v>5</v>
      </c>
      <c r="GZR200" s="98"/>
      <c r="GZS200" s="98"/>
      <c r="GZT200" s="98" t="s">
        <v>401</v>
      </c>
      <c r="GZU200" s="98"/>
      <c r="GZV200" s="98"/>
      <c r="GZW200" s="98" t="s">
        <v>404</v>
      </c>
      <c r="GZX200" s="98"/>
      <c r="GZY200" s="98"/>
      <c r="GZZ200" s="137" t="s">
        <v>616</v>
      </c>
      <c r="HAA200" s="137"/>
      <c r="HAB200" s="32" t="s">
        <v>4</v>
      </c>
      <c r="HAC200" s="100">
        <v>710</v>
      </c>
      <c r="HAD200" s="100"/>
      <c r="HAE200" s="33"/>
      <c r="HAF200" s="33"/>
      <c r="HAG200" s="98">
        <v>5</v>
      </c>
      <c r="HAH200" s="98"/>
      <c r="HAI200" s="98"/>
      <c r="HAJ200" s="98" t="s">
        <v>401</v>
      </c>
      <c r="HAK200" s="98"/>
      <c r="HAL200" s="98"/>
      <c r="HAM200" s="98" t="s">
        <v>404</v>
      </c>
      <c r="HAN200" s="98"/>
      <c r="HAO200" s="98"/>
      <c r="HAP200" s="137" t="s">
        <v>616</v>
      </c>
      <c r="HAQ200" s="137"/>
      <c r="HAR200" s="32" t="s">
        <v>4</v>
      </c>
      <c r="HAS200" s="100">
        <v>710</v>
      </c>
      <c r="HAT200" s="100"/>
      <c r="HAU200" s="33"/>
      <c r="HAV200" s="33"/>
      <c r="HAW200" s="98">
        <v>5</v>
      </c>
      <c r="HAX200" s="98"/>
      <c r="HAY200" s="98"/>
      <c r="HAZ200" s="98" t="s">
        <v>401</v>
      </c>
      <c r="HBA200" s="98"/>
      <c r="HBB200" s="98"/>
      <c r="HBC200" s="98" t="s">
        <v>404</v>
      </c>
      <c r="HBD200" s="98"/>
      <c r="HBE200" s="98"/>
      <c r="HBF200" s="137" t="s">
        <v>616</v>
      </c>
      <c r="HBG200" s="137"/>
      <c r="HBH200" s="32" t="s">
        <v>4</v>
      </c>
      <c r="HBI200" s="100">
        <v>710</v>
      </c>
      <c r="HBJ200" s="100"/>
      <c r="HBK200" s="33"/>
      <c r="HBL200" s="33"/>
      <c r="HBM200" s="98">
        <v>5</v>
      </c>
      <c r="HBN200" s="98"/>
      <c r="HBO200" s="98"/>
      <c r="HBP200" s="98" t="s">
        <v>401</v>
      </c>
      <c r="HBQ200" s="98"/>
      <c r="HBR200" s="98"/>
      <c r="HBS200" s="98" t="s">
        <v>404</v>
      </c>
      <c r="HBT200" s="98"/>
      <c r="HBU200" s="98"/>
      <c r="HBV200" s="137" t="s">
        <v>616</v>
      </c>
      <c r="HBW200" s="137"/>
      <c r="HBX200" s="32" t="s">
        <v>4</v>
      </c>
      <c r="HBY200" s="100">
        <v>710</v>
      </c>
      <c r="HBZ200" s="100"/>
      <c r="HCA200" s="33"/>
      <c r="HCB200" s="33"/>
      <c r="HCC200" s="98">
        <v>5</v>
      </c>
      <c r="HCD200" s="98"/>
      <c r="HCE200" s="98"/>
      <c r="HCF200" s="98" t="s">
        <v>401</v>
      </c>
      <c r="HCG200" s="98"/>
      <c r="HCH200" s="98"/>
      <c r="HCI200" s="98" t="s">
        <v>404</v>
      </c>
      <c r="HCJ200" s="98"/>
      <c r="HCK200" s="98"/>
      <c r="HCL200" s="137" t="s">
        <v>616</v>
      </c>
      <c r="HCM200" s="137"/>
      <c r="HCN200" s="32" t="s">
        <v>4</v>
      </c>
      <c r="HCO200" s="100">
        <v>710</v>
      </c>
      <c r="HCP200" s="100"/>
      <c r="HCQ200" s="33"/>
      <c r="HCR200" s="33"/>
      <c r="HCS200" s="98">
        <v>5</v>
      </c>
      <c r="HCT200" s="98"/>
      <c r="HCU200" s="98"/>
      <c r="HCV200" s="98" t="s">
        <v>401</v>
      </c>
      <c r="HCW200" s="98"/>
      <c r="HCX200" s="98"/>
      <c r="HCY200" s="98" t="s">
        <v>404</v>
      </c>
      <c r="HCZ200" s="98"/>
      <c r="HDA200" s="98"/>
      <c r="HDB200" s="137" t="s">
        <v>616</v>
      </c>
      <c r="HDC200" s="137"/>
      <c r="HDD200" s="32" t="s">
        <v>4</v>
      </c>
      <c r="HDE200" s="100">
        <v>710</v>
      </c>
      <c r="HDF200" s="100"/>
      <c r="HDG200" s="33"/>
      <c r="HDH200" s="33"/>
      <c r="HDI200" s="98">
        <v>5</v>
      </c>
      <c r="HDJ200" s="98"/>
      <c r="HDK200" s="98"/>
      <c r="HDL200" s="98" t="s">
        <v>401</v>
      </c>
      <c r="HDM200" s="98"/>
      <c r="HDN200" s="98"/>
      <c r="HDO200" s="98" t="s">
        <v>404</v>
      </c>
      <c r="HDP200" s="98"/>
      <c r="HDQ200" s="98"/>
      <c r="HDR200" s="137" t="s">
        <v>616</v>
      </c>
      <c r="HDS200" s="137"/>
      <c r="HDT200" s="32" t="s">
        <v>4</v>
      </c>
      <c r="HDU200" s="100">
        <v>710</v>
      </c>
      <c r="HDV200" s="100"/>
      <c r="HDW200" s="33"/>
      <c r="HDX200" s="33"/>
      <c r="HDY200" s="98">
        <v>5</v>
      </c>
      <c r="HDZ200" s="98"/>
      <c r="HEA200" s="98"/>
      <c r="HEB200" s="98" t="s">
        <v>401</v>
      </c>
      <c r="HEC200" s="98"/>
      <c r="HED200" s="98"/>
      <c r="HEE200" s="98" t="s">
        <v>404</v>
      </c>
      <c r="HEF200" s="98"/>
      <c r="HEG200" s="98"/>
      <c r="HEH200" s="137" t="s">
        <v>616</v>
      </c>
      <c r="HEI200" s="137"/>
      <c r="HEJ200" s="32" t="s">
        <v>4</v>
      </c>
      <c r="HEK200" s="100">
        <v>710</v>
      </c>
      <c r="HEL200" s="100"/>
      <c r="HEM200" s="33"/>
      <c r="HEN200" s="33"/>
      <c r="HEO200" s="98">
        <v>5</v>
      </c>
      <c r="HEP200" s="98"/>
      <c r="HEQ200" s="98"/>
      <c r="HER200" s="98" t="s">
        <v>401</v>
      </c>
      <c r="HES200" s="98"/>
      <c r="HET200" s="98"/>
      <c r="HEU200" s="98" t="s">
        <v>404</v>
      </c>
      <c r="HEV200" s="98"/>
      <c r="HEW200" s="98"/>
      <c r="HEX200" s="137" t="s">
        <v>616</v>
      </c>
      <c r="HEY200" s="137"/>
      <c r="HEZ200" s="32" t="s">
        <v>4</v>
      </c>
      <c r="HFA200" s="100">
        <v>710</v>
      </c>
      <c r="HFB200" s="100"/>
      <c r="HFC200" s="33"/>
      <c r="HFD200" s="33"/>
      <c r="HFE200" s="98">
        <v>5</v>
      </c>
      <c r="HFF200" s="98"/>
      <c r="HFG200" s="98"/>
      <c r="HFH200" s="98" t="s">
        <v>401</v>
      </c>
      <c r="HFI200" s="98"/>
      <c r="HFJ200" s="98"/>
      <c r="HFK200" s="98" t="s">
        <v>404</v>
      </c>
      <c r="HFL200" s="98"/>
      <c r="HFM200" s="98"/>
      <c r="HFN200" s="137" t="s">
        <v>616</v>
      </c>
      <c r="HFO200" s="137"/>
      <c r="HFP200" s="32" t="s">
        <v>4</v>
      </c>
      <c r="HFQ200" s="100">
        <v>710</v>
      </c>
      <c r="HFR200" s="100"/>
      <c r="HFS200" s="33"/>
      <c r="HFT200" s="33"/>
      <c r="HFU200" s="98">
        <v>5</v>
      </c>
      <c r="HFV200" s="98"/>
      <c r="HFW200" s="98"/>
      <c r="HFX200" s="98" t="s">
        <v>401</v>
      </c>
      <c r="HFY200" s="98"/>
      <c r="HFZ200" s="98"/>
      <c r="HGA200" s="98" t="s">
        <v>404</v>
      </c>
      <c r="HGB200" s="98"/>
      <c r="HGC200" s="98"/>
      <c r="HGD200" s="137" t="s">
        <v>616</v>
      </c>
      <c r="HGE200" s="137"/>
      <c r="HGF200" s="32" t="s">
        <v>4</v>
      </c>
      <c r="HGG200" s="100">
        <v>710</v>
      </c>
      <c r="HGH200" s="100"/>
      <c r="HGI200" s="33"/>
      <c r="HGJ200" s="33"/>
      <c r="HGK200" s="98">
        <v>5</v>
      </c>
      <c r="HGL200" s="98"/>
      <c r="HGM200" s="98"/>
      <c r="HGN200" s="98" t="s">
        <v>401</v>
      </c>
      <c r="HGO200" s="98"/>
      <c r="HGP200" s="98"/>
      <c r="HGQ200" s="98" t="s">
        <v>404</v>
      </c>
      <c r="HGR200" s="98"/>
      <c r="HGS200" s="98"/>
      <c r="HGT200" s="137" t="s">
        <v>616</v>
      </c>
      <c r="HGU200" s="137"/>
      <c r="HGV200" s="32" t="s">
        <v>4</v>
      </c>
      <c r="HGW200" s="100">
        <v>710</v>
      </c>
      <c r="HGX200" s="100"/>
      <c r="HGY200" s="33"/>
      <c r="HGZ200" s="33"/>
      <c r="HHA200" s="98">
        <v>5</v>
      </c>
      <c r="HHB200" s="98"/>
      <c r="HHC200" s="98"/>
      <c r="HHD200" s="98" t="s">
        <v>401</v>
      </c>
      <c r="HHE200" s="98"/>
      <c r="HHF200" s="98"/>
      <c r="HHG200" s="98" t="s">
        <v>404</v>
      </c>
      <c r="HHH200" s="98"/>
      <c r="HHI200" s="98"/>
      <c r="HHJ200" s="137" t="s">
        <v>616</v>
      </c>
      <c r="HHK200" s="137"/>
      <c r="HHL200" s="32" t="s">
        <v>4</v>
      </c>
      <c r="HHM200" s="100">
        <v>710</v>
      </c>
      <c r="HHN200" s="100"/>
      <c r="HHO200" s="33"/>
      <c r="HHP200" s="33"/>
      <c r="HHQ200" s="98">
        <v>5</v>
      </c>
      <c r="HHR200" s="98"/>
      <c r="HHS200" s="98"/>
      <c r="HHT200" s="98" t="s">
        <v>401</v>
      </c>
      <c r="HHU200" s="98"/>
      <c r="HHV200" s="98"/>
      <c r="HHW200" s="98" t="s">
        <v>404</v>
      </c>
      <c r="HHX200" s="98"/>
      <c r="HHY200" s="98"/>
      <c r="HHZ200" s="137" t="s">
        <v>616</v>
      </c>
      <c r="HIA200" s="137"/>
      <c r="HIB200" s="32" t="s">
        <v>4</v>
      </c>
      <c r="HIC200" s="100">
        <v>710</v>
      </c>
      <c r="HID200" s="100"/>
      <c r="HIE200" s="33"/>
      <c r="HIF200" s="33"/>
      <c r="HIG200" s="98">
        <v>5</v>
      </c>
      <c r="HIH200" s="98"/>
      <c r="HII200" s="98"/>
      <c r="HIJ200" s="98" t="s">
        <v>401</v>
      </c>
      <c r="HIK200" s="98"/>
      <c r="HIL200" s="98"/>
      <c r="HIM200" s="98" t="s">
        <v>404</v>
      </c>
      <c r="HIN200" s="98"/>
      <c r="HIO200" s="98"/>
      <c r="HIP200" s="137" t="s">
        <v>616</v>
      </c>
      <c r="HIQ200" s="137"/>
      <c r="HIR200" s="32" t="s">
        <v>4</v>
      </c>
      <c r="HIS200" s="100">
        <v>710</v>
      </c>
      <c r="HIT200" s="100"/>
      <c r="HIU200" s="33"/>
      <c r="HIV200" s="33"/>
      <c r="HIW200" s="98">
        <v>5</v>
      </c>
      <c r="HIX200" s="98"/>
      <c r="HIY200" s="98"/>
      <c r="HIZ200" s="98" t="s">
        <v>401</v>
      </c>
      <c r="HJA200" s="98"/>
      <c r="HJB200" s="98"/>
      <c r="HJC200" s="98" t="s">
        <v>404</v>
      </c>
      <c r="HJD200" s="98"/>
      <c r="HJE200" s="98"/>
      <c r="HJF200" s="137" t="s">
        <v>616</v>
      </c>
      <c r="HJG200" s="137"/>
      <c r="HJH200" s="32" t="s">
        <v>4</v>
      </c>
      <c r="HJI200" s="100">
        <v>710</v>
      </c>
      <c r="HJJ200" s="100"/>
      <c r="HJK200" s="33"/>
      <c r="HJL200" s="33"/>
      <c r="HJM200" s="98">
        <v>5</v>
      </c>
      <c r="HJN200" s="98"/>
      <c r="HJO200" s="98"/>
      <c r="HJP200" s="98" t="s">
        <v>401</v>
      </c>
      <c r="HJQ200" s="98"/>
      <c r="HJR200" s="98"/>
      <c r="HJS200" s="98" t="s">
        <v>404</v>
      </c>
      <c r="HJT200" s="98"/>
      <c r="HJU200" s="98"/>
      <c r="HJV200" s="137" t="s">
        <v>616</v>
      </c>
      <c r="HJW200" s="137"/>
      <c r="HJX200" s="32" t="s">
        <v>4</v>
      </c>
      <c r="HJY200" s="100">
        <v>710</v>
      </c>
      <c r="HJZ200" s="100"/>
      <c r="HKA200" s="33"/>
      <c r="HKB200" s="33"/>
      <c r="HKC200" s="98">
        <v>5</v>
      </c>
      <c r="HKD200" s="98"/>
      <c r="HKE200" s="98"/>
      <c r="HKF200" s="98" t="s">
        <v>401</v>
      </c>
      <c r="HKG200" s="98"/>
      <c r="HKH200" s="98"/>
      <c r="HKI200" s="98" t="s">
        <v>404</v>
      </c>
      <c r="HKJ200" s="98"/>
      <c r="HKK200" s="98"/>
      <c r="HKL200" s="137" t="s">
        <v>616</v>
      </c>
      <c r="HKM200" s="137"/>
      <c r="HKN200" s="32" t="s">
        <v>4</v>
      </c>
      <c r="HKO200" s="100">
        <v>710</v>
      </c>
      <c r="HKP200" s="100"/>
      <c r="HKQ200" s="33"/>
      <c r="HKR200" s="33"/>
      <c r="HKS200" s="98">
        <v>5</v>
      </c>
      <c r="HKT200" s="98"/>
      <c r="HKU200" s="98"/>
      <c r="HKV200" s="98" t="s">
        <v>401</v>
      </c>
      <c r="HKW200" s="98"/>
      <c r="HKX200" s="98"/>
      <c r="HKY200" s="98" t="s">
        <v>404</v>
      </c>
      <c r="HKZ200" s="98"/>
      <c r="HLA200" s="98"/>
      <c r="HLB200" s="137" t="s">
        <v>616</v>
      </c>
      <c r="HLC200" s="137"/>
      <c r="HLD200" s="32" t="s">
        <v>4</v>
      </c>
      <c r="HLE200" s="100">
        <v>710</v>
      </c>
      <c r="HLF200" s="100"/>
      <c r="HLG200" s="33"/>
      <c r="HLH200" s="33"/>
      <c r="HLI200" s="98">
        <v>5</v>
      </c>
      <c r="HLJ200" s="98"/>
      <c r="HLK200" s="98"/>
      <c r="HLL200" s="98" t="s">
        <v>401</v>
      </c>
      <c r="HLM200" s="98"/>
      <c r="HLN200" s="98"/>
      <c r="HLO200" s="98" t="s">
        <v>404</v>
      </c>
      <c r="HLP200" s="98"/>
      <c r="HLQ200" s="98"/>
      <c r="HLR200" s="137" t="s">
        <v>616</v>
      </c>
      <c r="HLS200" s="137"/>
      <c r="HLT200" s="32" t="s">
        <v>4</v>
      </c>
      <c r="HLU200" s="100">
        <v>710</v>
      </c>
      <c r="HLV200" s="100"/>
      <c r="HLW200" s="33"/>
      <c r="HLX200" s="33"/>
      <c r="HLY200" s="98">
        <v>5</v>
      </c>
      <c r="HLZ200" s="98"/>
      <c r="HMA200" s="98"/>
      <c r="HMB200" s="98" t="s">
        <v>401</v>
      </c>
      <c r="HMC200" s="98"/>
      <c r="HMD200" s="98"/>
      <c r="HME200" s="98" t="s">
        <v>404</v>
      </c>
      <c r="HMF200" s="98"/>
      <c r="HMG200" s="98"/>
      <c r="HMH200" s="137" t="s">
        <v>616</v>
      </c>
      <c r="HMI200" s="137"/>
      <c r="HMJ200" s="32" t="s">
        <v>4</v>
      </c>
      <c r="HMK200" s="100">
        <v>710</v>
      </c>
      <c r="HML200" s="100"/>
      <c r="HMM200" s="33"/>
      <c r="HMN200" s="33"/>
      <c r="HMO200" s="98">
        <v>5</v>
      </c>
      <c r="HMP200" s="98"/>
      <c r="HMQ200" s="98"/>
      <c r="HMR200" s="98" t="s">
        <v>401</v>
      </c>
      <c r="HMS200" s="98"/>
      <c r="HMT200" s="98"/>
      <c r="HMU200" s="98" t="s">
        <v>404</v>
      </c>
      <c r="HMV200" s="98"/>
      <c r="HMW200" s="98"/>
      <c r="HMX200" s="137" t="s">
        <v>616</v>
      </c>
      <c r="HMY200" s="137"/>
      <c r="HMZ200" s="32" t="s">
        <v>4</v>
      </c>
      <c r="HNA200" s="100">
        <v>710</v>
      </c>
      <c r="HNB200" s="100"/>
      <c r="HNC200" s="33"/>
      <c r="HND200" s="33"/>
      <c r="HNE200" s="98">
        <v>5</v>
      </c>
      <c r="HNF200" s="98"/>
      <c r="HNG200" s="98"/>
      <c r="HNH200" s="98" t="s">
        <v>401</v>
      </c>
      <c r="HNI200" s="98"/>
      <c r="HNJ200" s="98"/>
      <c r="HNK200" s="98" t="s">
        <v>404</v>
      </c>
      <c r="HNL200" s="98"/>
      <c r="HNM200" s="98"/>
      <c r="HNN200" s="137" t="s">
        <v>616</v>
      </c>
      <c r="HNO200" s="137"/>
      <c r="HNP200" s="32" t="s">
        <v>4</v>
      </c>
      <c r="HNQ200" s="100">
        <v>710</v>
      </c>
      <c r="HNR200" s="100"/>
      <c r="HNS200" s="33"/>
      <c r="HNT200" s="33"/>
      <c r="HNU200" s="98">
        <v>5</v>
      </c>
      <c r="HNV200" s="98"/>
      <c r="HNW200" s="98"/>
      <c r="HNX200" s="98" t="s">
        <v>401</v>
      </c>
      <c r="HNY200" s="98"/>
      <c r="HNZ200" s="98"/>
      <c r="HOA200" s="98" t="s">
        <v>404</v>
      </c>
      <c r="HOB200" s="98"/>
      <c r="HOC200" s="98"/>
      <c r="HOD200" s="137" t="s">
        <v>616</v>
      </c>
      <c r="HOE200" s="137"/>
      <c r="HOF200" s="32" t="s">
        <v>4</v>
      </c>
      <c r="HOG200" s="100">
        <v>710</v>
      </c>
      <c r="HOH200" s="100"/>
      <c r="HOI200" s="33"/>
      <c r="HOJ200" s="33"/>
      <c r="HOK200" s="98">
        <v>5</v>
      </c>
      <c r="HOL200" s="98"/>
      <c r="HOM200" s="98"/>
      <c r="HON200" s="98" t="s">
        <v>401</v>
      </c>
      <c r="HOO200" s="98"/>
      <c r="HOP200" s="98"/>
      <c r="HOQ200" s="98" t="s">
        <v>404</v>
      </c>
      <c r="HOR200" s="98"/>
      <c r="HOS200" s="98"/>
      <c r="HOT200" s="137" t="s">
        <v>616</v>
      </c>
      <c r="HOU200" s="137"/>
      <c r="HOV200" s="32" t="s">
        <v>4</v>
      </c>
      <c r="HOW200" s="100">
        <v>710</v>
      </c>
      <c r="HOX200" s="100"/>
      <c r="HOY200" s="33"/>
      <c r="HOZ200" s="33"/>
      <c r="HPA200" s="98">
        <v>5</v>
      </c>
      <c r="HPB200" s="98"/>
      <c r="HPC200" s="98"/>
      <c r="HPD200" s="98" t="s">
        <v>401</v>
      </c>
      <c r="HPE200" s="98"/>
      <c r="HPF200" s="98"/>
      <c r="HPG200" s="98" t="s">
        <v>404</v>
      </c>
      <c r="HPH200" s="98"/>
      <c r="HPI200" s="98"/>
      <c r="HPJ200" s="137" t="s">
        <v>616</v>
      </c>
      <c r="HPK200" s="137"/>
      <c r="HPL200" s="32" t="s">
        <v>4</v>
      </c>
      <c r="HPM200" s="100">
        <v>710</v>
      </c>
      <c r="HPN200" s="100"/>
      <c r="HPO200" s="33"/>
      <c r="HPP200" s="33"/>
      <c r="HPQ200" s="98">
        <v>5</v>
      </c>
      <c r="HPR200" s="98"/>
      <c r="HPS200" s="98"/>
      <c r="HPT200" s="98" t="s">
        <v>401</v>
      </c>
      <c r="HPU200" s="98"/>
      <c r="HPV200" s="98"/>
      <c r="HPW200" s="98" t="s">
        <v>404</v>
      </c>
      <c r="HPX200" s="98"/>
      <c r="HPY200" s="98"/>
      <c r="HPZ200" s="137" t="s">
        <v>616</v>
      </c>
      <c r="HQA200" s="137"/>
      <c r="HQB200" s="32" t="s">
        <v>4</v>
      </c>
      <c r="HQC200" s="100">
        <v>710</v>
      </c>
      <c r="HQD200" s="100"/>
      <c r="HQE200" s="33"/>
      <c r="HQF200" s="33"/>
      <c r="HQG200" s="98">
        <v>5</v>
      </c>
      <c r="HQH200" s="98"/>
      <c r="HQI200" s="98"/>
      <c r="HQJ200" s="98" t="s">
        <v>401</v>
      </c>
      <c r="HQK200" s="98"/>
      <c r="HQL200" s="98"/>
      <c r="HQM200" s="98" t="s">
        <v>404</v>
      </c>
      <c r="HQN200" s="98"/>
      <c r="HQO200" s="98"/>
      <c r="HQP200" s="137" t="s">
        <v>616</v>
      </c>
      <c r="HQQ200" s="137"/>
      <c r="HQR200" s="32" t="s">
        <v>4</v>
      </c>
      <c r="HQS200" s="100">
        <v>710</v>
      </c>
      <c r="HQT200" s="100"/>
      <c r="HQU200" s="33"/>
      <c r="HQV200" s="33"/>
      <c r="HQW200" s="98">
        <v>5</v>
      </c>
      <c r="HQX200" s="98"/>
      <c r="HQY200" s="98"/>
      <c r="HQZ200" s="98" t="s">
        <v>401</v>
      </c>
      <c r="HRA200" s="98"/>
      <c r="HRB200" s="98"/>
      <c r="HRC200" s="98" t="s">
        <v>404</v>
      </c>
      <c r="HRD200" s="98"/>
      <c r="HRE200" s="98"/>
      <c r="HRF200" s="137" t="s">
        <v>616</v>
      </c>
      <c r="HRG200" s="137"/>
      <c r="HRH200" s="32" t="s">
        <v>4</v>
      </c>
      <c r="HRI200" s="100">
        <v>710</v>
      </c>
      <c r="HRJ200" s="100"/>
      <c r="HRK200" s="33"/>
      <c r="HRL200" s="33"/>
      <c r="HRM200" s="98">
        <v>5</v>
      </c>
      <c r="HRN200" s="98"/>
      <c r="HRO200" s="98"/>
      <c r="HRP200" s="98" t="s">
        <v>401</v>
      </c>
      <c r="HRQ200" s="98"/>
      <c r="HRR200" s="98"/>
      <c r="HRS200" s="98" t="s">
        <v>404</v>
      </c>
      <c r="HRT200" s="98"/>
      <c r="HRU200" s="98"/>
      <c r="HRV200" s="137" t="s">
        <v>616</v>
      </c>
      <c r="HRW200" s="137"/>
      <c r="HRX200" s="32" t="s">
        <v>4</v>
      </c>
      <c r="HRY200" s="100">
        <v>710</v>
      </c>
      <c r="HRZ200" s="100"/>
      <c r="HSA200" s="33"/>
      <c r="HSB200" s="33"/>
      <c r="HSC200" s="98">
        <v>5</v>
      </c>
      <c r="HSD200" s="98"/>
      <c r="HSE200" s="98"/>
      <c r="HSF200" s="98" t="s">
        <v>401</v>
      </c>
      <c r="HSG200" s="98"/>
      <c r="HSH200" s="98"/>
      <c r="HSI200" s="98" t="s">
        <v>404</v>
      </c>
      <c r="HSJ200" s="98"/>
      <c r="HSK200" s="98"/>
      <c r="HSL200" s="137" t="s">
        <v>616</v>
      </c>
      <c r="HSM200" s="137"/>
      <c r="HSN200" s="32" t="s">
        <v>4</v>
      </c>
      <c r="HSO200" s="100">
        <v>710</v>
      </c>
      <c r="HSP200" s="100"/>
      <c r="HSQ200" s="33"/>
      <c r="HSR200" s="33"/>
      <c r="HSS200" s="98">
        <v>5</v>
      </c>
      <c r="HST200" s="98"/>
      <c r="HSU200" s="98"/>
      <c r="HSV200" s="98" t="s">
        <v>401</v>
      </c>
      <c r="HSW200" s="98"/>
      <c r="HSX200" s="98"/>
      <c r="HSY200" s="98" t="s">
        <v>404</v>
      </c>
      <c r="HSZ200" s="98"/>
      <c r="HTA200" s="98"/>
      <c r="HTB200" s="137" t="s">
        <v>616</v>
      </c>
      <c r="HTC200" s="137"/>
      <c r="HTD200" s="32" t="s">
        <v>4</v>
      </c>
      <c r="HTE200" s="100">
        <v>710</v>
      </c>
      <c r="HTF200" s="100"/>
      <c r="HTG200" s="33"/>
      <c r="HTH200" s="33"/>
      <c r="HTI200" s="98">
        <v>5</v>
      </c>
      <c r="HTJ200" s="98"/>
      <c r="HTK200" s="98"/>
      <c r="HTL200" s="98" t="s">
        <v>401</v>
      </c>
      <c r="HTM200" s="98"/>
      <c r="HTN200" s="98"/>
      <c r="HTO200" s="98" t="s">
        <v>404</v>
      </c>
      <c r="HTP200" s="98"/>
      <c r="HTQ200" s="98"/>
      <c r="HTR200" s="137" t="s">
        <v>616</v>
      </c>
      <c r="HTS200" s="137"/>
      <c r="HTT200" s="32" t="s">
        <v>4</v>
      </c>
      <c r="HTU200" s="100">
        <v>710</v>
      </c>
      <c r="HTV200" s="100"/>
      <c r="HTW200" s="33"/>
      <c r="HTX200" s="33"/>
      <c r="HTY200" s="98">
        <v>5</v>
      </c>
      <c r="HTZ200" s="98"/>
      <c r="HUA200" s="98"/>
      <c r="HUB200" s="98" t="s">
        <v>401</v>
      </c>
      <c r="HUC200" s="98"/>
      <c r="HUD200" s="98"/>
      <c r="HUE200" s="98" t="s">
        <v>404</v>
      </c>
      <c r="HUF200" s="98"/>
      <c r="HUG200" s="98"/>
      <c r="HUH200" s="137" t="s">
        <v>616</v>
      </c>
      <c r="HUI200" s="137"/>
      <c r="HUJ200" s="32" t="s">
        <v>4</v>
      </c>
      <c r="HUK200" s="100">
        <v>710</v>
      </c>
      <c r="HUL200" s="100"/>
      <c r="HUM200" s="33"/>
      <c r="HUN200" s="33"/>
      <c r="HUO200" s="98">
        <v>5</v>
      </c>
      <c r="HUP200" s="98"/>
      <c r="HUQ200" s="98"/>
      <c r="HUR200" s="98" t="s">
        <v>401</v>
      </c>
      <c r="HUS200" s="98"/>
      <c r="HUT200" s="98"/>
      <c r="HUU200" s="98" t="s">
        <v>404</v>
      </c>
      <c r="HUV200" s="98"/>
      <c r="HUW200" s="98"/>
      <c r="HUX200" s="137" t="s">
        <v>616</v>
      </c>
      <c r="HUY200" s="137"/>
      <c r="HUZ200" s="32" t="s">
        <v>4</v>
      </c>
      <c r="HVA200" s="100">
        <v>710</v>
      </c>
      <c r="HVB200" s="100"/>
      <c r="HVC200" s="33"/>
      <c r="HVD200" s="33"/>
      <c r="HVE200" s="98">
        <v>5</v>
      </c>
      <c r="HVF200" s="98"/>
      <c r="HVG200" s="98"/>
      <c r="HVH200" s="98" t="s">
        <v>401</v>
      </c>
      <c r="HVI200" s="98"/>
      <c r="HVJ200" s="98"/>
      <c r="HVK200" s="98" t="s">
        <v>404</v>
      </c>
      <c r="HVL200" s="98"/>
      <c r="HVM200" s="98"/>
      <c r="HVN200" s="137" t="s">
        <v>616</v>
      </c>
      <c r="HVO200" s="137"/>
      <c r="HVP200" s="32" t="s">
        <v>4</v>
      </c>
      <c r="HVQ200" s="100">
        <v>710</v>
      </c>
      <c r="HVR200" s="100"/>
      <c r="HVS200" s="33"/>
      <c r="HVT200" s="33"/>
      <c r="HVU200" s="98">
        <v>5</v>
      </c>
      <c r="HVV200" s="98"/>
      <c r="HVW200" s="98"/>
      <c r="HVX200" s="98" t="s">
        <v>401</v>
      </c>
      <c r="HVY200" s="98"/>
      <c r="HVZ200" s="98"/>
      <c r="HWA200" s="98" t="s">
        <v>404</v>
      </c>
      <c r="HWB200" s="98"/>
      <c r="HWC200" s="98"/>
      <c r="HWD200" s="137" t="s">
        <v>616</v>
      </c>
      <c r="HWE200" s="137"/>
      <c r="HWF200" s="32" t="s">
        <v>4</v>
      </c>
      <c r="HWG200" s="100">
        <v>710</v>
      </c>
      <c r="HWH200" s="100"/>
      <c r="HWI200" s="33"/>
      <c r="HWJ200" s="33"/>
      <c r="HWK200" s="98">
        <v>5</v>
      </c>
      <c r="HWL200" s="98"/>
      <c r="HWM200" s="98"/>
      <c r="HWN200" s="98" t="s">
        <v>401</v>
      </c>
      <c r="HWO200" s="98"/>
      <c r="HWP200" s="98"/>
      <c r="HWQ200" s="98" t="s">
        <v>404</v>
      </c>
      <c r="HWR200" s="98"/>
      <c r="HWS200" s="98"/>
      <c r="HWT200" s="137" t="s">
        <v>616</v>
      </c>
      <c r="HWU200" s="137"/>
      <c r="HWV200" s="32" t="s">
        <v>4</v>
      </c>
      <c r="HWW200" s="100">
        <v>710</v>
      </c>
      <c r="HWX200" s="100"/>
      <c r="HWY200" s="33"/>
      <c r="HWZ200" s="33"/>
      <c r="HXA200" s="98">
        <v>5</v>
      </c>
      <c r="HXB200" s="98"/>
      <c r="HXC200" s="98"/>
      <c r="HXD200" s="98" t="s">
        <v>401</v>
      </c>
      <c r="HXE200" s="98"/>
      <c r="HXF200" s="98"/>
      <c r="HXG200" s="98" t="s">
        <v>404</v>
      </c>
      <c r="HXH200" s="98"/>
      <c r="HXI200" s="98"/>
      <c r="HXJ200" s="137" t="s">
        <v>616</v>
      </c>
      <c r="HXK200" s="137"/>
      <c r="HXL200" s="32" t="s">
        <v>4</v>
      </c>
      <c r="HXM200" s="100">
        <v>710</v>
      </c>
      <c r="HXN200" s="100"/>
      <c r="HXO200" s="33"/>
      <c r="HXP200" s="33"/>
      <c r="HXQ200" s="98">
        <v>5</v>
      </c>
      <c r="HXR200" s="98"/>
      <c r="HXS200" s="98"/>
      <c r="HXT200" s="98" t="s">
        <v>401</v>
      </c>
      <c r="HXU200" s="98"/>
      <c r="HXV200" s="98"/>
      <c r="HXW200" s="98" t="s">
        <v>404</v>
      </c>
      <c r="HXX200" s="98"/>
      <c r="HXY200" s="98"/>
      <c r="HXZ200" s="137" t="s">
        <v>616</v>
      </c>
      <c r="HYA200" s="137"/>
      <c r="HYB200" s="32" t="s">
        <v>4</v>
      </c>
      <c r="HYC200" s="100">
        <v>710</v>
      </c>
      <c r="HYD200" s="100"/>
      <c r="HYE200" s="33"/>
      <c r="HYF200" s="33"/>
      <c r="HYG200" s="98">
        <v>5</v>
      </c>
      <c r="HYH200" s="98"/>
      <c r="HYI200" s="98"/>
      <c r="HYJ200" s="98" t="s">
        <v>401</v>
      </c>
      <c r="HYK200" s="98"/>
      <c r="HYL200" s="98"/>
      <c r="HYM200" s="98" t="s">
        <v>404</v>
      </c>
      <c r="HYN200" s="98"/>
      <c r="HYO200" s="98"/>
      <c r="HYP200" s="137" t="s">
        <v>616</v>
      </c>
      <c r="HYQ200" s="137"/>
      <c r="HYR200" s="32" t="s">
        <v>4</v>
      </c>
      <c r="HYS200" s="100">
        <v>710</v>
      </c>
      <c r="HYT200" s="100"/>
      <c r="HYU200" s="33"/>
      <c r="HYV200" s="33"/>
      <c r="HYW200" s="98">
        <v>5</v>
      </c>
      <c r="HYX200" s="98"/>
      <c r="HYY200" s="98"/>
      <c r="HYZ200" s="98" t="s">
        <v>401</v>
      </c>
      <c r="HZA200" s="98"/>
      <c r="HZB200" s="98"/>
      <c r="HZC200" s="98" t="s">
        <v>404</v>
      </c>
      <c r="HZD200" s="98"/>
      <c r="HZE200" s="98"/>
      <c r="HZF200" s="137" t="s">
        <v>616</v>
      </c>
      <c r="HZG200" s="137"/>
      <c r="HZH200" s="32" t="s">
        <v>4</v>
      </c>
      <c r="HZI200" s="100">
        <v>710</v>
      </c>
      <c r="HZJ200" s="100"/>
      <c r="HZK200" s="33"/>
      <c r="HZL200" s="33"/>
      <c r="HZM200" s="98">
        <v>5</v>
      </c>
      <c r="HZN200" s="98"/>
      <c r="HZO200" s="98"/>
      <c r="HZP200" s="98" t="s">
        <v>401</v>
      </c>
      <c r="HZQ200" s="98"/>
      <c r="HZR200" s="98"/>
      <c r="HZS200" s="98" t="s">
        <v>404</v>
      </c>
      <c r="HZT200" s="98"/>
      <c r="HZU200" s="98"/>
      <c r="HZV200" s="137" t="s">
        <v>616</v>
      </c>
      <c r="HZW200" s="137"/>
      <c r="HZX200" s="32" t="s">
        <v>4</v>
      </c>
      <c r="HZY200" s="100">
        <v>710</v>
      </c>
      <c r="HZZ200" s="100"/>
      <c r="IAA200" s="33"/>
      <c r="IAB200" s="33"/>
      <c r="IAC200" s="98">
        <v>5</v>
      </c>
      <c r="IAD200" s="98"/>
      <c r="IAE200" s="98"/>
      <c r="IAF200" s="98" t="s">
        <v>401</v>
      </c>
      <c r="IAG200" s="98"/>
      <c r="IAH200" s="98"/>
      <c r="IAI200" s="98" t="s">
        <v>404</v>
      </c>
      <c r="IAJ200" s="98"/>
      <c r="IAK200" s="98"/>
      <c r="IAL200" s="137" t="s">
        <v>616</v>
      </c>
      <c r="IAM200" s="137"/>
      <c r="IAN200" s="32" t="s">
        <v>4</v>
      </c>
      <c r="IAO200" s="100">
        <v>710</v>
      </c>
      <c r="IAP200" s="100"/>
      <c r="IAQ200" s="33"/>
      <c r="IAR200" s="33"/>
      <c r="IAS200" s="98">
        <v>5</v>
      </c>
      <c r="IAT200" s="98"/>
      <c r="IAU200" s="98"/>
      <c r="IAV200" s="98" t="s">
        <v>401</v>
      </c>
      <c r="IAW200" s="98"/>
      <c r="IAX200" s="98"/>
      <c r="IAY200" s="98" t="s">
        <v>404</v>
      </c>
      <c r="IAZ200" s="98"/>
      <c r="IBA200" s="98"/>
      <c r="IBB200" s="137" t="s">
        <v>616</v>
      </c>
      <c r="IBC200" s="137"/>
      <c r="IBD200" s="32" t="s">
        <v>4</v>
      </c>
      <c r="IBE200" s="100">
        <v>710</v>
      </c>
      <c r="IBF200" s="100"/>
      <c r="IBG200" s="33"/>
      <c r="IBH200" s="33"/>
      <c r="IBI200" s="98">
        <v>5</v>
      </c>
      <c r="IBJ200" s="98"/>
      <c r="IBK200" s="98"/>
      <c r="IBL200" s="98" t="s">
        <v>401</v>
      </c>
      <c r="IBM200" s="98"/>
      <c r="IBN200" s="98"/>
      <c r="IBO200" s="98" t="s">
        <v>404</v>
      </c>
      <c r="IBP200" s="98"/>
      <c r="IBQ200" s="98"/>
      <c r="IBR200" s="137" t="s">
        <v>616</v>
      </c>
      <c r="IBS200" s="137"/>
      <c r="IBT200" s="32" t="s">
        <v>4</v>
      </c>
      <c r="IBU200" s="100">
        <v>710</v>
      </c>
      <c r="IBV200" s="100"/>
      <c r="IBW200" s="33"/>
      <c r="IBX200" s="33"/>
      <c r="IBY200" s="98">
        <v>5</v>
      </c>
      <c r="IBZ200" s="98"/>
      <c r="ICA200" s="98"/>
      <c r="ICB200" s="98" t="s">
        <v>401</v>
      </c>
      <c r="ICC200" s="98"/>
      <c r="ICD200" s="98"/>
      <c r="ICE200" s="98" t="s">
        <v>404</v>
      </c>
      <c r="ICF200" s="98"/>
      <c r="ICG200" s="98"/>
      <c r="ICH200" s="137" t="s">
        <v>616</v>
      </c>
      <c r="ICI200" s="137"/>
      <c r="ICJ200" s="32" t="s">
        <v>4</v>
      </c>
      <c r="ICK200" s="100">
        <v>710</v>
      </c>
      <c r="ICL200" s="100"/>
      <c r="ICM200" s="33"/>
      <c r="ICN200" s="33"/>
      <c r="ICO200" s="98">
        <v>5</v>
      </c>
      <c r="ICP200" s="98"/>
      <c r="ICQ200" s="98"/>
      <c r="ICR200" s="98" t="s">
        <v>401</v>
      </c>
      <c r="ICS200" s="98"/>
      <c r="ICT200" s="98"/>
      <c r="ICU200" s="98" t="s">
        <v>404</v>
      </c>
      <c r="ICV200" s="98"/>
      <c r="ICW200" s="98"/>
      <c r="ICX200" s="137" t="s">
        <v>616</v>
      </c>
      <c r="ICY200" s="137"/>
      <c r="ICZ200" s="32" t="s">
        <v>4</v>
      </c>
      <c r="IDA200" s="100">
        <v>710</v>
      </c>
      <c r="IDB200" s="100"/>
      <c r="IDC200" s="33"/>
      <c r="IDD200" s="33"/>
      <c r="IDE200" s="98">
        <v>5</v>
      </c>
      <c r="IDF200" s="98"/>
      <c r="IDG200" s="98"/>
      <c r="IDH200" s="98" t="s">
        <v>401</v>
      </c>
      <c r="IDI200" s="98"/>
      <c r="IDJ200" s="98"/>
      <c r="IDK200" s="98" t="s">
        <v>404</v>
      </c>
      <c r="IDL200" s="98"/>
      <c r="IDM200" s="98"/>
      <c r="IDN200" s="137" t="s">
        <v>616</v>
      </c>
      <c r="IDO200" s="137"/>
      <c r="IDP200" s="32" t="s">
        <v>4</v>
      </c>
      <c r="IDQ200" s="100">
        <v>710</v>
      </c>
      <c r="IDR200" s="100"/>
      <c r="IDS200" s="33"/>
      <c r="IDT200" s="33"/>
      <c r="IDU200" s="98">
        <v>5</v>
      </c>
      <c r="IDV200" s="98"/>
      <c r="IDW200" s="98"/>
      <c r="IDX200" s="98" t="s">
        <v>401</v>
      </c>
      <c r="IDY200" s="98"/>
      <c r="IDZ200" s="98"/>
      <c r="IEA200" s="98" t="s">
        <v>404</v>
      </c>
      <c r="IEB200" s="98"/>
      <c r="IEC200" s="98"/>
      <c r="IED200" s="137" t="s">
        <v>616</v>
      </c>
      <c r="IEE200" s="137"/>
      <c r="IEF200" s="32" t="s">
        <v>4</v>
      </c>
      <c r="IEG200" s="100">
        <v>710</v>
      </c>
      <c r="IEH200" s="100"/>
      <c r="IEI200" s="33"/>
      <c r="IEJ200" s="33"/>
      <c r="IEK200" s="98">
        <v>5</v>
      </c>
      <c r="IEL200" s="98"/>
      <c r="IEM200" s="98"/>
      <c r="IEN200" s="98" t="s">
        <v>401</v>
      </c>
      <c r="IEO200" s="98"/>
      <c r="IEP200" s="98"/>
      <c r="IEQ200" s="98" t="s">
        <v>404</v>
      </c>
      <c r="IER200" s="98"/>
      <c r="IES200" s="98"/>
      <c r="IET200" s="137" t="s">
        <v>616</v>
      </c>
      <c r="IEU200" s="137"/>
      <c r="IEV200" s="32" t="s">
        <v>4</v>
      </c>
      <c r="IEW200" s="100">
        <v>710</v>
      </c>
      <c r="IEX200" s="100"/>
      <c r="IEY200" s="33"/>
      <c r="IEZ200" s="33"/>
      <c r="IFA200" s="98">
        <v>5</v>
      </c>
      <c r="IFB200" s="98"/>
      <c r="IFC200" s="98"/>
      <c r="IFD200" s="98" t="s">
        <v>401</v>
      </c>
      <c r="IFE200" s="98"/>
      <c r="IFF200" s="98"/>
      <c r="IFG200" s="98" t="s">
        <v>404</v>
      </c>
      <c r="IFH200" s="98"/>
      <c r="IFI200" s="98"/>
      <c r="IFJ200" s="137" t="s">
        <v>616</v>
      </c>
      <c r="IFK200" s="137"/>
      <c r="IFL200" s="32" t="s">
        <v>4</v>
      </c>
      <c r="IFM200" s="100">
        <v>710</v>
      </c>
      <c r="IFN200" s="100"/>
      <c r="IFO200" s="33"/>
      <c r="IFP200" s="33"/>
      <c r="IFQ200" s="98">
        <v>5</v>
      </c>
      <c r="IFR200" s="98"/>
      <c r="IFS200" s="98"/>
      <c r="IFT200" s="98" t="s">
        <v>401</v>
      </c>
      <c r="IFU200" s="98"/>
      <c r="IFV200" s="98"/>
      <c r="IFW200" s="98" t="s">
        <v>404</v>
      </c>
      <c r="IFX200" s="98"/>
      <c r="IFY200" s="98"/>
      <c r="IFZ200" s="137" t="s">
        <v>616</v>
      </c>
      <c r="IGA200" s="137"/>
      <c r="IGB200" s="32" t="s">
        <v>4</v>
      </c>
      <c r="IGC200" s="100">
        <v>710</v>
      </c>
      <c r="IGD200" s="100"/>
      <c r="IGE200" s="33"/>
      <c r="IGF200" s="33"/>
      <c r="IGG200" s="98">
        <v>5</v>
      </c>
      <c r="IGH200" s="98"/>
      <c r="IGI200" s="98"/>
      <c r="IGJ200" s="98" t="s">
        <v>401</v>
      </c>
      <c r="IGK200" s="98"/>
      <c r="IGL200" s="98"/>
      <c r="IGM200" s="98" t="s">
        <v>404</v>
      </c>
      <c r="IGN200" s="98"/>
      <c r="IGO200" s="98"/>
      <c r="IGP200" s="137" t="s">
        <v>616</v>
      </c>
      <c r="IGQ200" s="137"/>
      <c r="IGR200" s="32" t="s">
        <v>4</v>
      </c>
      <c r="IGS200" s="100">
        <v>710</v>
      </c>
      <c r="IGT200" s="100"/>
      <c r="IGU200" s="33"/>
      <c r="IGV200" s="33"/>
      <c r="IGW200" s="98">
        <v>5</v>
      </c>
      <c r="IGX200" s="98"/>
      <c r="IGY200" s="98"/>
      <c r="IGZ200" s="98" t="s">
        <v>401</v>
      </c>
      <c r="IHA200" s="98"/>
      <c r="IHB200" s="98"/>
      <c r="IHC200" s="98" t="s">
        <v>404</v>
      </c>
      <c r="IHD200" s="98"/>
      <c r="IHE200" s="98"/>
      <c r="IHF200" s="137" t="s">
        <v>616</v>
      </c>
      <c r="IHG200" s="137"/>
      <c r="IHH200" s="32" t="s">
        <v>4</v>
      </c>
      <c r="IHI200" s="100">
        <v>710</v>
      </c>
      <c r="IHJ200" s="100"/>
      <c r="IHK200" s="33"/>
      <c r="IHL200" s="33"/>
      <c r="IHM200" s="98">
        <v>5</v>
      </c>
      <c r="IHN200" s="98"/>
      <c r="IHO200" s="98"/>
      <c r="IHP200" s="98" t="s">
        <v>401</v>
      </c>
      <c r="IHQ200" s="98"/>
      <c r="IHR200" s="98"/>
      <c r="IHS200" s="98" t="s">
        <v>404</v>
      </c>
      <c r="IHT200" s="98"/>
      <c r="IHU200" s="98"/>
      <c r="IHV200" s="137" t="s">
        <v>616</v>
      </c>
      <c r="IHW200" s="137"/>
      <c r="IHX200" s="32" t="s">
        <v>4</v>
      </c>
      <c r="IHY200" s="100">
        <v>710</v>
      </c>
      <c r="IHZ200" s="100"/>
      <c r="IIA200" s="33"/>
      <c r="IIB200" s="33"/>
      <c r="IIC200" s="98">
        <v>5</v>
      </c>
      <c r="IID200" s="98"/>
      <c r="IIE200" s="98"/>
      <c r="IIF200" s="98" t="s">
        <v>401</v>
      </c>
      <c r="IIG200" s="98"/>
      <c r="IIH200" s="98"/>
      <c r="III200" s="98" t="s">
        <v>404</v>
      </c>
      <c r="IIJ200" s="98"/>
      <c r="IIK200" s="98"/>
      <c r="IIL200" s="137" t="s">
        <v>616</v>
      </c>
      <c r="IIM200" s="137"/>
      <c r="IIN200" s="32" t="s">
        <v>4</v>
      </c>
      <c r="IIO200" s="100">
        <v>710</v>
      </c>
      <c r="IIP200" s="100"/>
      <c r="IIQ200" s="33"/>
      <c r="IIR200" s="33"/>
      <c r="IIS200" s="98">
        <v>5</v>
      </c>
      <c r="IIT200" s="98"/>
      <c r="IIU200" s="98"/>
      <c r="IIV200" s="98" t="s">
        <v>401</v>
      </c>
      <c r="IIW200" s="98"/>
      <c r="IIX200" s="98"/>
      <c r="IIY200" s="98" t="s">
        <v>404</v>
      </c>
      <c r="IIZ200" s="98"/>
      <c r="IJA200" s="98"/>
      <c r="IJB200" s="137" t="s">
        <v>616</v>
      </c>
      <c r="IJC200" s="137"/>
      <c r="IJD200" s="32" t="s">
        <v>4</v>
      </c>
      <c r="IJE200" s="100">
        <v>710</v>
      </c>
      <c r="IJF200" s="100"/>
      <c r="IJG200" s="33"/>
      <c r="IJH200" s="33"/>
      <c r="IJI200" s="98">
        <v>5</v>
      </c>
      <c r="IJJ200" s="98"/>
      <c r="IJK200" s="98"/>
      <c r="IJL200" s="98" t="s">
        <v>401</v>
      </c>
      <c r="IJM200" s="98"/>
      <c r="IJN200" s="98"/>
      <c r="IJO200" s="98" t="s">
        <v>404</v>
      </c>
      <c r="IJP200" s="98"/>
      <c r="IJQ200" s="98"/>
      <c r="IJR200" s="137" t="s">
        <v>616</v>
      </c>
      <c r="IJS200" s="137"/>
      <c r="IJT200" s="32" t="s">
        <v>4</v>
      </c>
      <c r="IJU200" s="100">
        <v>710</v>
      </c>
      <c r="IJV200" s="100"/>
      <c r="IJW200" s="33"/>
      <c r="IJX200" s="33"/>
      <c r="IJY200" s="98">
        <v>5</v>
      </c>
      <c r="IJZ200" s="98"/>
      <c r="IKA200" s="98"/>
      <c r="IKB200" s="98" t="s">
        <v>401</v>
      </c>
      <c r="IKC200" s="98"/>
      <c r="IKD200" s="98"/>
      <c r="IKE200" s="98" t="s">
        <v>404</v>
      </c>
      <c r="IKF200" s="98"/>
      <c r="IKG200" s="98"/>
      <c r="IKH200" s="137" t="s">
        <v>616</v>
      </c>
      <c r="IKI200" s="137"/>
      <c r="IKJ200" s="32" t="s">
        <v>4</v>
      </c>
      <c r="IKK200" s="100">
        <v>710</v>
      </c>
      <c r="IKL200" s="100"/>
      <c r="IKM200" s="33"/>
      <c r="IKN200" s="33"/>
      <c r="IKO200" s="98">
        <v>5</v>
      </c>
      <c r="IKP200" s="98"/>
      <c r="IKQ200" s="98"/>
      <c r="IKR200" s="98" t="s">
        <v>401</v>
      </c>
      <c r="IKS200" s="98"/>
      <c r="IKT200" s="98"/>
      <c r="IKU200" s="98" t="s">
        <v>404</v>
      </c>
      <c r="IKV200" s="98"/>
      <c r="IKW200" s="98"/>
      <c r="IKX200" s="137" t="s">
        <v>616</v>
      </c>
      <c r="IKY200" s="137"/>
      <c r="IKZ200" s="32" t="s">
        <v>4</v>
      </c>
      <c r="ILA200" s="100">
        <v>710</v>
      </c>
      <c r="ILB200" s="100"/>
      <c r="ILC200" s="33"/>
      <c r="ILD200" s="33"/>
      <c r="ILE200" s="98">
        <v>5</v>
      </c>
      <c r="ILF200" s="98"/>
      <c r="ILG200" s="98"/>
      <c r="ILH200" s="98" t="s">
        <v>401</v>
      </c>
      <c r="ILI200" s="98"/>
      <c r="ILJ200" s="98"/>
      <c r="ILK200" s="98" t="s">
        <v>404</v>
      </c>
      <c r="ILL200" s="98"/>
      <c r="ILM200" s="98"/>
      <c r="ILN200" s="137" t="s">
        <v>616</v>
      </c>
      <c r="ILO200" s="137"/>
      <c r="ILP200" s="32" t="s">
        <v>4</v>
      </c>
      <c r="ILQ200" s="100">
        <v>710</v>
      </c>
      <c r="ILR200" s="100"/>
      <c r="ILS200" s="33"/>
      <c r="ILT200" s="33"/>
      <c r="ILU200" s="98">
        <v>5</v>
      </c>
      <c r="ILV200" s="98"/>
      <c r="ILW200" s="98"/>
      <c r="ILX200" s="98" t="s">
        <v>401</v>
      </c>
      <c r="ILY200" s="98"/>
      <c r="ILZ200" s="98"/>
      <c r="IMA200" s="98" t="s">
        <v>404</v>
      </c>
      <c r="IMB200" s="98"/>
      <c r="IMC200" s="98"/>
      <c r="IMD200" s="137" t="s">
        <v>616</v>
      </c>
      <c r="IME200" s="137"/>
      <c r="IMF200" s="32" t="s">
        <v>4</v>
      </c>
      <c r="IMG200" s="100">
        <v>710</v>
      </c>
      <c r="IMH200" s="100"/>
      <c r="IMI200" s="33"/>
      <c r="IMJ200" s="33"/>
      <c r="IMK200" s="98">
        <v>5</v>
      </c>
      <c r="IML200" s="98"/>
      <c r="IMM200" s="98"/>
      <c r="IMN200" s="98" t="s">
        <v>401</v>
      </c>
      <c r="IMO200" s="98"/>
      <c r="IMP200" s="98"/>
      <c r="IMQ200" s="98" t="s">
        <v>404</v>
      </c>
      <c r="IMR200" s="98"/>
      <c r="IMS200" s="98"/>
      <c r="IMT200" s="137" t="s">
        <v>616</v>
      </c>
      <c r="IMU200" s="137"/>
      <c r="IMV200" s="32" t="s">
        <v>4</v>
      </c>
      <c r="IMW200" s="100">
        <v>710</v>
      </c>
      <c r="IMX200" s="100"/>
      <c r="IMY200" s="33"/>
      <c r="IMZ200" s="33"/>
      <c r="INA200" s="98">
        <v>5</v>
      </c>
      <c r="INB200" s="98"/>
      <c r="INC200" s="98"/>
      <c r="IND200" s="98" t="s">
        <v>401</v>
      </c>
      <c r="INE200" s="98"/>
      <c r="INF200" s="98"/>
      <c r="ING200" s="98" t="s">
        <v>404</v>
      </c>
      <c r="INH200" s="98"/>
      <c r="INI200" s="98"/>
      <c r="INJ200" s="137" t="s">
        <v>616</v>
      </c>
      <c r="INK200" s="137"/>
      <c r="INL200" s="32" t="s">
        <v>4</v>
      </c>
      <c r="INM200" s="100">
        <v>710</v>
      </c>
      <c r="INN200" s="100"/>
      <c r="INO200" s="33"/>
      <c r="INP200" s="33"/>
      <c r="INQ200" s="98">
        <v>5</v>
      </c>
      <c r="INR200" s="98"/>
      <c r="INS200" s="98"/>
      <c r="INT200" s="98" t="s">
        <v>401</v>
      </c>
      <c r="INU200" s="98"/>
      <c r="INV200" s="98"/>
      <c r="INW200" s="98" t="s">
        <v>404</v>
      </c>
      <c r="INX200" s="98"/>
      <c r="INY200" s="98"/>
      <c r="INZ200" s="137" t="s">
        <v>616</v>
      </c>
      <c r="IOA200" s="137"/>
      <c r="IOB200" s="32" t="s">
        <v>4</v>
      </c>
      <c r="IOC200" s="100">
        <v>710</v>
      </c>
      <c r="IOD200" s="100"/>
      <c r="IOE200" s="33"/>
      <c r="IOF200" s="33"/>
      <c r="IOG200" s="98">
        <v>5</v>
      </c>
      <c r="IOH200" s="98"/>
      <c r="IOI200" s="98"/>
      <c r="IOJ200" s="98" t="s">
        <v>401</v>
      </c>
      <c r="IOK200" s="98"/>
      <c r="IOL200" s="98"/>
      <c r="IOM200" s="98" t="s">
        <v>404</v>
      </c>
      <c r="ION200" s="98"/>
      <c r="IOO200" s="98"/>
      <c r="IOP200" s="137" t="s">
        <v>616</v>
      </c>
      <c r="IOQ200" s="137"/>
      <c r="IOR200" s="32" t="s">
        <v>4</v>
      </c>
      <c r="IOS200" s="100">
        <v>710</v>
      </c>
      <c r="IOT200" s="100"/>
      <c r="IOU200" s="33"/>
      <c r="IOV200" s="33"/>
      <c r="IOW200" s="98">
        <v>5</v>
      </c>
      <c r="IOX200" s="98"/>
      <c r="IOY200" s="98"/>
      <c r="IOZ200" s="98" t="s">
        <v>401</v>
      </c>
      <c r="IPA200" s="98"/>
      <c r="IPB200" s="98"/>
      <c r="IPC200" s="98" t="s">
        <v>404</v>
      </c>
      <c r="IPD200" s="98"/>
      <c r="IPE200" s="98"/>
      <c r="IPF200" s="137" t="s">
        <v>616</v>
      </c>
      <c r="IPG200" s="137"/>
      <c r="IPH200" s="32" t="s">
        <v>4</v>
      </c>
      <c r="IPI200" s="100">
        <v>710</v>
      </c>
      <c r="IPJ200" s="100"/>
      <c r="IPK200" s="33"/>
      <c r="IPL200" s="33"/>
      <c r="IPM200" s="98">
        <v>5</v>
      </c>
      <c r="IPN200" s="98"/>
      <c r="IPO200" s="98"/>
      <c r="IPP200" s="98" t="s">
        <v>401</v>
      </c>
      <c r="IPQ200" s="98"/>
      <c r="IPR200" s="98"/>
      <c r="IPS200" s="98" t="s">
        <v>404</v>
      </c>
      <c r="IPT200" s="98"/>
      <c r="IPU200" s="98"/>
      <c r="IPV200" s="137" t="s">
        <v>616</v>
      </c>
      <c r="IPW200" s="137"/>
      <c r="IPX200" s="32" t="s">
        <v>4</v>
      </c>
      <c r="IPY200" s="100">
        <v>710</v>
      </c>
      <c r="IPZ200" s="100"/>
      <c r="IQA200" s="33"/>
      <c r="IQB200" s="33"/>
      <c r="IQC200" s="98">
        <v>5</v>
      </c>
      <c r="IQD200" s="98"/>
      <c r="IQE200" s="98"/>
      <c r="IQF200" s="98" t="s">
        <v>401</v>
      </c>
      <c r="IQG200" s="98"/>
      <c r="IQH200" s="98"/>
      <c r="IQI200" s="98" t="s">
        <v>404</v>
      </c>
      <c r="IQJ200" s="98"/>
      <c r="IQK200" s="98"/>
      <c r="IQL200" s="137" t="s">
        <v>616</v>
      </c>
      <c r="IQM200" s="137"/>
      <c r="IQN200" s="32" t="s">
        <v>4</v>
      </c>
      <c r="IQO200" s="100">
        <v>710</v>
      </c>
      <c r="IQP200" s="100"/>
      <c r="IQQ200" s="33"/>
      <c r="IQR200" s="33"/>
      <c r="IQS200" s="98">
        <v>5</v>
      </c>
      <c r="IQT200" s="98"/>
      <c r="IQU200" s="98"/>
      <c r="IQV200" s="98" t="s">
        <v>401</v>
      </c>
      <c r="IQW200" s="98"/>
      <c r="IQX200" s="98"/>
      <c r="IQY200" s="98" t="s">
        <v>404</v>
      </c>
      <c r="IQZ200" s="98"/>
      <c r="IRA200" s="98"/>
      <c r="IRB200" s="137" t="s">
        <v>616</v>
      </c>
      <c r="IRC200" s="137"/>
      <c r="IRD200" s="32" t="s">
        <v>4</v>
      </c>
      <c r="IRE200" s="100">
        <v>710</v>
      </c>
      <c r="IRF200" s="100"/>
      <c r="IRG200" s="33"/>
      <c r="IRH200" s="33"/>
      <c r="IRI200" s="98">
        <v>5</v>
      </c>
      <c r="IRJ200" s="98"/>
      <c r="IRK200" s="98"/>
      <c r="IRL200" s="98" t="s">
        <v>401</v>
      </c>
      <c r="IRM200" s="98"/>
      <c r="IRN200" s="98"/>
      <c r="IRO200" s="98" t="s">
        <v>404</v>
      </c>
      <c r="IRP200" s="98"/>
      <c r="IRQ200" s="98"/>
      <c r="IRR200" s="137" t="s">
        <v>616</v>
      </c>
      <c r="IRS200" s="137"/>
      <c r="IRT200" s="32" t="s">
        <v>4</v>
      </c>
      <c r="IRU200" s="100">
        <v>710</v>
      </c>
      <c r="IRV200" s="100"/>
      <c r="IRW200" s="33"/>
      <c r="IRX200" s="33"/>
      <c r="IRY200" s="98">
        <v>5</v>
      </c>
      <c r="IRZ200" s="98"/>
      <c r="ISA200" s="98"/>
      <c r="ISB200" s="98" t="s">
        <v>401</v>
      </c>
      <c r="ISC200" s="98"/>
      <c r="ISD200" s="98"/>
      <c r="ISE200" s="98" t="s">
        <v>404</v>
      </c>
      <c r="ISF200" s="98"/>
      <c r="ISG200" s="98"/>
      <c r="ISH200" s="137" t="s">
        <v>616</v>
      </c>
      <c r="ISI200" s="137"/>
      <c r="ISJ200" s="32" t="s">
        <v>4</v>
      </c>
      <c r="ISK200" s="100">
        <v>710</v>
      </c>
      <c r="ISL200" s="100"/>
      <c r="ISM200" s="33"/>
      <c r="ISN200" s="33"/>
      <c r="ISO200" s="98">
        <v>5</v>
      </c>
      <c r="ISP200" s="98"/>
      <c r="ISQ200" s="98"/>
      <c r="ISR200" s="98" t="s">
        <v>401</v>
      </c>
      <c r="ISS200" s="98"/>
      <c r="IST200" s="98"/>
      <c r="ISU200" s="98" t="s">
        <v>404</v>
      </c>
      <c r="ISV200" s="98"/>
      <c r="ISW200" s="98"/>
      <c r="ISX200" s="137" t="s">
        <v>616</v>
      </c>
      <c r="ISY200" s="137"/>
      <c r="ISZ200" s="32" t="s">
        <v>4</v>
      </c>
      <c r="ITA200" s="100">
        <v>710</v>
      </c>
      <c r="ITB200" s="100"/>
      <c r="ITC200" s="33"/>
      <c r="ITD200" s="33"/>
      <c r="ITE200" s="98">
        <v>5</v>
      </c>
      <c r="ITF200" s="98"/>
      <c r="ITG200" s="98"/>
      <c r="ITH200" s="98" t="s">
        <v>401</v>
      </c>
      <c r="ITI200" s="98"/>
      <c r="ITJ200" s="98"/>
      <c r="ITK200" s="98" t="s">
        <v>404</v>
      </c>
      <c r="ITL200" s="98"/>
      <c r="ITM200" s="98"/>
      <c r="ITN200" s="137" t="s">
        <v>616</v>
      </c>
      <c r="ITO200" s="137"/>
      <c r="ITP200" s="32" t="s">
        <v>4</v>
      </c>
      <c r="ITQ200" s="100">
        <v>710</v>
      </c>
      <c r="ITR200" s="100"/>
      <c r="ITS200" s="33"/>
      <c r="ITT200" s="33"/>
      <c r="ITU200" s="98">
        <v>5</v>
      </c>
      <c r="ITV200" s="98"/>
      <c r="ITW200" s="98"/>
      <c r="ITX200" s="98" t="s">
        <v>401</v>
      </c>
      <c r="ITY200" s="98"/>
      <c r="ITZ200" s="98"/>
      <c r="IUA200" s="98" t="s">
        <v>404</v>
      </c>
      <c r="IUB200" s="98"/>
      <c r="IUC200" s="98"/>
      <c r="IUD200" s="137" t="s">
        <v>616</v>
      </c>
      <c r="IUE200" s="137"/>
      <c r="IUF200" s="32" t="s">
        <v>4</v>
      </c>
      <c r="IUG200" s="100">
        <v>710</v>
      </c>
      <c r="IUH200" s="100"/>
      <c r="IUI200" s="33"/>
      <c r="IUJ200" s="33"/>
      <c r="IUK200" s="98">
        <v>5</v>
      </c>
      <c r="IUL200" s="98"/>
      <c r="IUM200" s="98"/>
      <c r="IUN200" s="98" t="s">
        <v>401</v>
      </c>
      <c r="IUO200" s="98"/>
      <c r="IUP200" s="98"/>
      <c r="IUQ200" s="98" t="s">
        <v>404</v>
      </c>
      <c r="IUR200" s="98"/>
      <c r="IUS200" s="98"/>
      <c r="IUT200" s="137" t="s">
        <v>616</v>
      </c>
      <c r="IUU200" s="137"/>
      <c r="IUV200" s="32" t="s">
        <v>4</v>
      </c>
      <c r="IUW200" s="100">
        <v>710</v>
      </c>
      <c r="IUX200" s="100"/>
      <c r="IUY200" s="33"/>
      <c r="IUZ200" s="33"/>
      <c r="IVA200" s="98">
        <v>5</v>
      </c>
      <c r="IVB200" s="98"/>
      <c r="IVC200" s="98"/>
      <c r="IVD200" s="98" t="s">
        <v>401</v>
      </c>
      <c r="IVE200" s="98"/>
      <c r="IVF200" s="98"/>
      <c r="IVG200" s="98" t="s">
        <v>404</v>
      </c>
      <c r="IVH200" s="98"/>
      <c r="IVI200" s="98"/>
      <c r="IVJ200" s="137" t="s">
        <v>616</v>
      </c>
      <c r="IVK200" s="137"/>
      <c r="IVL200" s="32" t="s">
        <v>4</v>
      </c>
      <c r="IVM200" s="100">
        <v>710</v>
      </c>
      <c r="IVN200" s="100"/>
      <c r="IVO200" s="33"/>
      <c r="IVP200" s="33"/>
      <c r="IVQ200" s="98">
        <v>5</v>
      </c>
      <c r="IVR200" s="98"/>
      <c r="IVS200" s="98"/>
      <c r="IVT200" s="98" t="s">
        <v>401</v>
      </c>
      <c r="IVU200" s="98"/>
      <c r="IVV200" s="98"/>
      <c r="IVW200" s="98" t="s">
        <v>404</v>
      </c>
      <c r="IVX200" s="98"/>
      <c r="IVY200" s="98"/>
      <c r="IVZ200" s="137" t="s">
        <v>616</v>
      </c>
      <c r="IWA200" s="137"/>
      <c r="IWB200" s="32" t="s">
        <v>4</v>
      </c>
      <c r="IWC200" s="100">
        <v>710</v>
      </c>
      <c r="IWD200" s="100"/>
      <c r="IWE200" s="33"/>
      <c r="IWF200" s="33"/>
      <c r="IWG200" s="98">
        <v>5</v>
      </c>
      <c r="IWH200" s="98"/>
      <c r="IWI200" s="98"/>
      <c r="IWJ200" s="98" t="s">
        <v>401</v>
      </c>
      <c r="IWK200" s="98"/>
      <c r="IWL200" s="98"/>
      <c r="IWM200" s="98" t="s">
        <v>404</v>
      </c>
      <c r="IWN200" s="98"/>
      <c r="IWO200" s="98"/>
      <c r="IWP200" s="137" t="s">
        <v>616</v>
      </c>
      <c r="IWQ200" s="137"/>
      <c r="IWR200" s="32" t="s">
        <v>4</v>
      </c>
      <c r="IWS200" s="100">
        <v>710</v>
      </c>
      <c r="IWT200" s="100"/>
      <c r="IWU200" s="33"/>
      <c r="IWV200" s="33"/>
      <c r="IWW200" s="98">
        <v>5</v>
      </c>
      <c r="IWX200" s="98"/>
      <c r="IWY200" s="98"/>
      <c r="IWZ200" s="98" t="s">
        <v>401</v>
      </c>
      <c r="IXA200" s="98"/>
      <c r="IXB200" s="98"/>
      <c r="IXC200" s="98" t="s">
        <v>404</v>
      </c>
      <c r="IXD200" s="98"/>
      <c r="IXE200" s="98"/>
      <c r="IXF200" s="137" t="s">
        <v>616</v>
      </c>
      <c r="IXG200" s="137"/>
      <c r="IXH200" s="32" t="s">
        <v>4</v>
      </c>
      <c r="IXI200" s="100">
        <v>710</v>
      </c>
      <c r="IXJ200" s="100"/>
      <c r="IXK200" s="33"/>
      <c r="IXL200" s="33"/>
      <c r="IXM200" s="98">
        <v>5</v>
      </c>
      <c r="IXN200" s="98"/>
      <c r="IXO200" s="98"/>
      <c r="IXP200" s="98" t="s">
        <v>401</v>
      </c>
      <c r="IXQ200" s="98"/>
      <c r="IXR200" s="98"/>
      <c r="IXS200" s="98" t="s">
        <v>404</v>
      </c>
      <c r="IXT200" s="98"/>
      <c r="IXU200" s="98"/>
      <c r="IXV200" s="137" t="s">
        <v>616</v>
      </c>
      <c r="IXW200" s="137"/>
      <c r="IXX200" s="32" t="s">
        <v>4</v>
      </c>
      <c r="IXY200" s="100">
        <v>710</v>
      </c>
      <c r="IXZ200" s="100"/>
      <c r="IYA200" s="33"/>
      <c r="IYB200" s="33"/>
      <c r="IYC200" s="98">
        <v>5</v>
      </c>
      <c r="IYD200" s="98"/>
      <c r="IYE200" s="98"/>
      <c r="IYF200" s="98" t="s">
        <v>401</v>
      </c>
      <c r="IYG200" s="98"/>
      <c r="IYH200" s="98"/>
      <c r="IYI200" s="98" t="s">
        <v>404</v>
      </c>
      <c r="IYJ200" s="98"/>
      <c r="IYK200" s="98"/>
      <c r="IYL200" s="137" t="s">
        <v>616</v>
      </c>
      <c r="IYM200" s="137"/>
      <c r="IYN200" s="32" t="s">
        <v>4</v>
      </c>
      <c r="IYO200" s="100">
        <v>710</v>
      </c>
      <c r="IYP200" s="100"/>
      <c r="IYQ200" s="33"/>
      <c r="IYR200" s="33"/>
      <c r="IYS200" s="98">
        <v>5</v>
      </c>
      <c r="IYT200" s="98"/>
      <c r="IYU200" s="98"/>
      <c r="IYV200" s="98" t="s">
        <v>401</v>
      </c>
      <c r="IYW200" s="98"/>
      <c r="IYX200" s="98"/>
      <c r="IYY200" s="98" t="s">
        <v>404</v>
      </c>
      <c r="IYZ200" s="98"/>
      <c r="IZA200" s="98"/>
      <c r="IZB200" s="137" t="s">
        <v>616</v>
      </c>
      <c r="IZC200" s="137"/>
      <c r="IZD200" s="32" t="s">
        <v>4</v>
      </c>
      <c r="IZE200" s="100">
        <v>710</v>
      </c>
      <c r="IZF200" s="100"/>
      <c r="IZG200" s="33"/>
      <c r="IZH200" s="33"/>
      <c r="IZI200" s="98">
        <v>5</v>
      </c>
      <c r="IZJ200" s="98"/>
      <c r="IZK200" s="98"/>
      <c r="IZL200" s="98" t="s">
        <v>401</v>
      </c>
      <c r="IZM200" s="98"/>
      <c r="IZN200" s="98"/>
      <c r="IZO200" s="98" t="s">
        <v>404</v>
      </c>
      <c r="IZP200" s="98"/>
      <c r="IZQ200" s="98"/>
      <c r="IZR200" s="137" t="s">
        <v>616</v>
      </c>
      <c r="IZS200" s="137"/>
      <c r="IZT200" s="32" t="s">
        <v>4</v>
      </c>
      <c r="IZU200" s="100">
        <v>710</v>
      </c>
      <c r="IZV200" s="100"/>
      <c r="IZW200" s="33"/>
      <c r="IZX200" s="33"/>
      <c r="IZY200" s="98">
        <v>5</v>
      </c>
      <c r="IZZ200" s="98"/>
      <c r="JAA200" s="98"/>
      <c r="JAB200" s="98" t="s">
        <v>401</v>
      </c>
      <c r="JAC200" s="98"/>
      <c r="JAD200" s="98"/>
      <c r="JAE200" s="98" t="s">
        <v>404</v>
      </c>
      <c r="JAF200" s="98"/>
      <c r="JAG200" s="98"/>
      <c r="JAH200" s="137" t="s">
        <v>616</v>
      </c>
      <c r="JAI200" s="137"/>
      <c r="JAJ200" s="32" t="s">
        <v>4</v>
      </c>
      <c r="JAK200" s="100">
        <v>710</v>
      </c>
      <c r="JAL200" s="100"/>
      <c r="JAM200" s="33"/>
      <c r="JAN200" s="33"/>
      <c r="JAO200" s="98">
        <v>5</v>
      </c>
      <c r="JAP200" s="98"/>
      <c r="JAQ200" s="98"/>
      <c r="JAR200" s="98" t="s">
        <v>401</v>
      </c>
      <c r="JAS200" s="98"/>
      <c r="JAT200" s="98"/>
      <c r="JAU200" s="98" t="s">
        <v>404</v>
      </c>
      <c r="JAV200" s="98"/>
      <c r="JAW200" s="98"/>
      <c r="JAX200" s="137" t="s">
        <v>616</v>
      </c>
      <c r="JAY200" s="137"/>
      <c r="JAZ200" s="32" t="s">
        <v>4</v>
      </c>
      <c r="JBA200" s="100">
        <v>710</v>
      </c>
      <c r="JBB200" s="100"/>
      <c r="JBC200" s="33"/>
      <c r="JBD200" s="33"/>
      <c r="JBE200" s="98">
        <v>5</v>
      </c>
      <c r="JBF200" s="98"/>
      <c r="JBG200" s="98"/>
      <c r="JBH200" s="98" t="s">
        <v>401</v>
      </c>
      <c r="JBI200" s="98"/>
      <c r="JBJ200" s="98"/>
      <c r="JBK200" s="98" t="s">
        <v>404</v>
      </c>
      <c r="JBL200" s="98"/>
      <c r="JBM200" s="98"/>
      <c r="JBN200" s="137" t="s">
        <v>616</v>
      </c>
      <c r="JBO200" s="137"/>
      <c r="JBP200" s="32" t="s">
        <v>4</v>
      </c>
      <c r="JBQ200" s="100">
        <v>710</v>
      </c>
      <c r="JBR200" s="100"/>
      <c r="JBS200" s="33"/>
      <c r="JBT200" s="33"/>
      <c r="JBU200" s="98">
        <v>5</v>
      </c>
      <c r="JBV200" s="98"/>
      <c r="JBW200" s="98"/>
      <c r="JBX200" s="98" t="s">
        <v>401</v>
      </c>
      <c r="JBY200" s="98"/>
      <c r="JBZ200" s="98"/>
      <c r="JCA200" s="98" t="s">
        <v>404</v>
      </c>
      <c r="JCB200" s="98"/>
      <c r="JCC200" s="98"/>
      <c r="JCD200" s="137" t="s">
        <v>616</v>
      </c>
      <c r="JCE200" s="137"/>
      <c r="JCF200" s="32" t="s">
        <v>4</v>
      </c>
      <c r="JCG200" s="100">
        <v>710</v>
      </c>
      <c r="JCH200" s="100"/>
      <c r="JCI200" s="33"/>
      <c r="JCJ200" s="33"/>
      <c r="JCK200" s="98">
        <v>5</v>
      </c>
      <c r="JCL200" s="98"/>
      <c r="JCM200" s="98"/>
      <c r="JCN200" s="98" t="s">
        <v>401</v>
      </c>
      <c r="JCO200" s="98"/>
      <c r="JCP200" s="98"/>
      <c r="JCQ200" s="98" t="s">
        <v>404</v>
      </c>
      <c r="JCR200" s="98"/>
      <c r="JCS200" s="98"/>
      <c r="JCT200" s="137" t="s">
        <v>616</v>
      </c>
      <c r="JCU200" s="137"/>
      <c r="JCV200" s="32" t="s">
        <v>4</v>
      </c>
      <c r="JCW200" s="100">
        <v>710</v>
      </c>
      <c r="JCX200" s="100"/>
      <c r="JCY200" s="33"/>
      <c r="JCZ200" s="33"/>
      <c r="JDA200" s="98">
        <v>5</v>
      </c>
      <c r="JDB200" s="98"/>
      <c r="JDC200" s="98"/>
      <c r="JDD200" s="98" t="s">
        <v>401</v>
      </c>
      <c r="JDE200" s="98"/>
      <c r="JDF200" s="98"/>
      <c r="JDG200" s="98" t="s">
        <v>404</v>
      </c>
      <c r="JDH200" s="98"/>
      <c r="JDI200" s="98"/>
      <c r="JDJ200" s="137" t="s">
        <v>616</v>
      </c>
      <c r="JDK200" s="137"/>
      <c r="JDL200" s="32" t="s">
        <v>4</v>
      </c>
      <c r="JDM200" s="100">
        <v>710</v>
      </c>
      <c r="JDN200" s="100"/>
      <c r="JDO200" s="33"/>
      <c r="JDP200" s="33"/>
      <c r="JDQ200" s="98">
        <v>5</v>
      </c>
      <c r="JDR200" s="98"/>
      <c r="JDS200" s="98"/>
      <c r="JDT200" s="98" t="s">
        <v>401</v>
      </c>
      <c r="JDU200" s="98"/>
      <c r="JDV200" s="98"/>
      <c r="JDW200" s="98" t="s">
        <v>404</v>
      </c>
      <c r="JDX200" s="98"/>
      <c r="JDY200" s="98"/>
      <c r="JDZ200" s="137" t="s">
        <v>616</v>
      </c>
      <c r="JEA200" s="137"/>
      <c r="JEB200" s="32" t="s">
        <v>4</v>
      </c>
      <c r="JEC200" s="100">
        <v>710</v>
      </c>
      <c r="JED200" s="100"/>
      <c r="JEE200" s="33"/>
      <c r="JEF200" s="33"/>
      <c r="JEG200" s="98">
        <v>5</v>
      </c>
      <c r="JEH200" s="98"/>
      <c r="JEI200" s="98"/>
      <c r="JEJ200" s="98" t="s">
        <v>401</v>
      </c>
      <c r="JEK200" s="98"/>
      <c r="JEL200" s="98"/>
      <c r="JEM200" s="98" t="s">
        <v>404</v>
      </c>
      <c r="JEN200" s="98"/>
      <c r="JEO200" s="98"/>
      <c r="JEP200" s="137" t="s">
        <v>616</v>
      </c>
      <c r="JEQ200" s="137"/>
      <c r="JER200" s="32" t="s">
        <v>4</v>
      </c>
      <c r="JES200" s="100">
        <v>710</v>
      </c>
      <c r="JET200" s="100"/>
      <c r="JEU200" s="33"/>
      <c r="JEV200" s="33"/>
      <c r="JEW200" s="98">
        <v>5</v>
      </c>
      <c r="JEX200" s="98"/>
      <c r="JEY200" s="98"/>
      <c r="JEZ200" s="98" t="s">
        <v>401</v>
      </c>
      <c r="JFA200" s="98"/>
      <c r="JFB200" s="98"/>
      <c r="JFC200" s="98" t="s">
        <v>404</v>
      </c>
      <c r="JFD200" s="98"/>
      <c r="JFE200" s="98"/>
      <c r="JFF200" s="137" t="s">
        <v>616</v>
      </c>
      <c r="JFG200" s="137"/>
      <c r="JFH200" s="32" t="s">
        <v>4</v>
      </c>
      <c r="JFI200" s="100">
        <v>710</v>
      </c>
      <c r="JFJ200" s="100"/>
      <c r="JFK200" s="33"/>
      <c r="JFL200" s="33"/>
      <c r="JFM200" s="98">
        <v>5</v>
      </c>
      <c r="JFN200" s="98"/>
      <c r="JFO200" s="98"/>
      <c r="JFP200" s="98" t="s">
        <v>401</v>
      </c>
      <c r="JFQ200" s="98"/>
      <c r="JFR200" s="98"/>
      <c r="JFS200" s="98" t="s">
        <v>404</v>
      </c>
      <c r="JFT200" s="98"/>
      <c r="JFU200" s="98"/>
      <c r="JFV200" s="137" t="s">
        <v>616</v>
      </c>
      <c r="JFW200" s="137"/>
      <c r="JFX200" s="32" t="s">
        <v>4</v>
      </c>
      <c r="JFY200" s="100">
        <v>710</v>
      </c>
      <c r="JFZ200" s="100"/>
      <c r="JGA200" s="33"/>
      <c r="JGB200" s="33"/>
      <c r="JGC200" s="98">
        <v>5</v>
      </c>
      <c r="JGD200" s="98"/>
      <c r="JGE200" s="98"/>
      <c r="JGF200" s="98" t="s">
        <v>401</v>
      </c>
      <c r="JGG200" s="98"/>
      <c r="JGH200" s="98"/>
      <c r="JGI200" s="98" t="s">
        <v>404</v>
      </c>
      <c r="JGJ200" s="98"/>
      <c r="JGK200" s="98"/>
      <c r="JGL200" s="137" t="s">
        <v>616</v>
      </c>
      <c r="JGM200" s="137"/>
      <c r="JGN200" s="32" t="s">
        <v>4</v>
      </c>
      <c r="JGO200" s="100">
        <v>710</v>
      </c>
      <c r="JGP200" s="100"/>
      <c r="JGQ200" s="33"/>
      <c r="JGR200" s="33"/>
      <c r="JGS200" s="98">
        <v>5</v>
      </c>
      <c r="JGT200" s="98"/>
      <c r="JGU200" s="98"/>
      <c r="JGV200" s="98" t="s">
        <v>401</v>
      </c>
      <c r="JGW200" s="98"/>
      <c r="JGX200" s="98"/>
      <c r="JGY200" s="98" t="s">
        <v>404</v>
      </c>
      <c r="JGZ200" s="98"/>
      <c r="JHA200" s="98"/>
      <c r="JHB200" s="137" t="s">
        <v>616</v>
      </c>
      <c r="JHC200" s="137"/>
      <c r="JHD200" s="32" t="s">
        <v>4</v>
      </c>
      <c r="JHE200" s="100">
        <v>710</v>
      </c>
      <c r="JHF200" s="100"/>
      <c r="JHG200" s="33"/>
      <c r="JHH200" s="33"/>
      <c r="JHI200" s="98">
        <v>5</v>
      </c>
      <c r="JHJ200" s="98"/>
      <c r="JHK200" s="98"/>
      <c r="JHL200" s="98" t="s">
        <v>401</v>
      </c>
      <c r="JHM200" s="98"/>
      <c r="JHN200" s="98"/>
      <c r="JHO200" s="98" t="s">
        <v>404</v>
      </c>
      <c r="JHP200" s="98"/>
      <c r="JHQ200" s="98"/>
      <c r="JHR200" s="137" t="s">
        <v>616</v>
      </c>
      <c r="JHS200" s="137"/>
      <c r="JHT200" s="32" t="s">
        <v>4</v>
      </c>
      <c r="JHU200" s="100">
        <v>710</v>
      </c>
      <c r="JHV200" s="100"/>
      <c r="JHW200" s="33"/>
      <c r="JHX200" s="33"/>
      <c r="JHY200" s="98">
        <v>5</v>
      </c>
      <c r="JHZ200" s="98"/>
      <c r="JIA200" s="98"/>
      <c r="JIB200" s="98" t="s">
        <v>401</v>
      </c>
      <c r="JIC200" s="98"/>
      <c r="JID200" s="98"/>
      <c r="JIE200" s="98" t="s">
        <v>404</v>
      </c>
      <c r="JIF200" s="98"/>
      <c r="JIG200" s="98"/>
      <c r="JIH200" s="137" t="s">
        <v>616</v>
      </c>
      <c r="JII200" s="137"/>
      <c r="JIJ200" s="32" t="s">
        <v>4</v>
      </c>
      <c r="JIK200" s="100">
        <v>710</v>
      </c>
      <c r="JIL200" s="100"/>
      <c r="JIM200" s="33"/>
      <c r="JIN200" s="33"/>
      <c r="JIO200" s="98">
        <v>5</v>
      </c>
      <c r="JIP200" s="98"/>
      <c r="JIQ200" s="98"/>
      <c r="JIR200" s="98" t="s">
        <v>401</v>
      </c>
      <c r="JIS200" s="98"/>
      <c r="JIT200" s="98"/>
      <c r="JIU200" s="98" t="s">
        <v>404</v>
      </c>
      <c r="JIV200" s="98"/>
      <c r="JIW200" s="98"/>
      <c r="JIX200" s="137" t="s">
        <v>616</v>
      </c>
      <c r="JIY200" s="137"/>
      <c r="JIZ200" s="32" t="s">
        <v>4</v>
      </c>
      <c r="JJA200" s="100">
        <v>710</v>
      </c>
      <c r="JJB200" s="100"/>
      <c r="JJC200" s="33"/>
      <c r="JJD200" s="33"/>
      <c r="JJE200" s="98">
        <v>5</v>
      </c>
      <c r="JJF200" s="98"/>
      <c r="JJG200" s="98"/>
      <c r="JJH200" s="98" t="s">
        <v>401</v>
      </c>
      <c r="JJI200" s="98"/>
      <c r="JJJ200" s="98"/>
      <c r="JJK200" s="98" t="s">
        <v>404</v>
      </c>
      <c r="JJL200" s="98"/>
      <c r="JJM200" s="98"/>
      <c r="JJN200" s="137" t="s">
        <v>616</v>
      </c>
      <c r="JJO200" s="137"/>
      <c r="JJP200" s="32" t="s">
        <v>4</v>
      </c>
      <c r="JJQ200" s="100">
        <v>710</v>
      </c>
      <c r="JJR200" s="100"/>
      <c r="JJS200" s="33"/>
      <c r="JJT200" s="33"/>
      <c r="JJU200" s="98">
        <v>5</v>
      </c>
      <c r="JJV200" s="98"/>
      <c r="JJW200" s="98"/>
      <c r="JJX200" s="98" t="s">
        <v>401</v>
      </c>
      <c r="JJY200" s="98"/>
      <c r="JJZ200" s="98"/>
      <c r="JKA200" s="98" t="s">
        <v>404</v>
      </c>
      <c r="JKB200" s="98"/>
      <c r="JKC200" s="98"/>
      <c r="JKD200" s="137" t="s">
        <v>616</v>
      </c>
      <c r="JKE200" s="137"/>
      <c r="JKF200" s="32" t="s">
        <v>4</v>
      </c>
      <c r="JKG200" s="100">
        <v>710</v>
      </c>
      <c r="JKH200" s="100"/>
      <c r="JKI200" s="33"/>
      <c r="JKJ200" s="33"/>
      <c r="JKK200" s="98">
        <v>5</v>
      </c>
      <c r="JKL200" s="98"/>
      <c r="JKM200" s="98"/>
      <c r="JKN200" s="98" t="s">
        <v>401</v>
      </c>
      <c r="JKO200" s="98"/>
      <c r="JKP200" s="98"/>
      <c r="JKQ200" s="98" t="s">
        <v>404</v>
      </c>
      <c r="JKR200" s="98"/>
      <c r="JKS200" s="98"/>
      <c r="JKT200" s="137" t="s">
        <v>616</v>
      </c>
      <c r="JKU200" s="137"/>
      <c r="JKV200" s="32" t="s">
        <v>4</v>
      </c>
      <c r="JKW200" s="100">
        <v>710</v>
      </c>
      <c r="JKX200" s="100"/>
      <c r="JKY200" s="33"/>
      <c r="JKZ200" s="33"/>
      <c r="JLA200" s="98">
        <v>5</v>
      </c>
      <c r="JLB200" s="98"/>
      <c r="JLC200" s="98"/>
      <c r="JLD200" s="98" t="s">
        <v>401</v>
      </c>
      <c r="JLE200" s="98"/>
      <c r="JLF200" s="98"/>
      <c r="JLG200" s="98" t="s">
        <v>404</v>
      </c>
      <c r="JLH200" s="98"/>
      <c r="JLI200" s="98"/>
      <c r="JLJ200" s="137" t="s">
        <v>616</v>
      </c>
      <c r="JLK200" s="137"/>
      <c r="JLL200" s="32" t="s">
        <v>4</v>
      </c>
      <c r="JLM200" s="100">
        <v>710</v>
      </c>
      <c r="JLN200" s="100"/>
      <c r="JLO200" s="33"/>
      <c r="JLP200" s="33"/>
      <c r="JLQ200" s="98">
        <v>5</v>
      </c>
      <c r="JLR200" s="98"/>
      <c r="JLS200" s="98"/>
      <c r="JLT200" s="98" t="s">
        <v>401</v>
      </c>
      <c r="JLU200" s="98"/>
      <c r="JLV200" s="98"/>
      <c r="JLW200" s="98" t="s">
        <v>404</v>
      </c>
      <c r="JLX200" s="98"/>
      <c r="JLY200" s="98"/>
      <c r="JLZ200" s="137" t="s">
        <v>616</v>
      </c>
      <c r="JMA200" s="137"/>
      <c r="JMB200" s="32" t="s">
        <v>4</v>
      </c>
      <c r="JMC200" s="100">
        <v>710</v>
      </c>
      <c r="JMD200" s="100"/>
      <c r="JME200" s="33"/>
      <c r="JMF200" s="33"/>
      <c r="JMG200" s="98">
        <v>5</v>
      </c>
      <c r="JMH200" s="98"/>
      <c r="JMI200" s="98"/>
      <c r="JMJ200" s="98" t="s">
        <v>401</v>
      </c>
      <c r="JMK200" s="98"/>
      <c r="JML200" s="98"/>
      <c r="JMM200" s="98" t="s">
        <v>404</v>
      </c>
      <c r="JMN200" s="98"/>
      <c r="JMO200" s="98"/>
      <c r="JMP200" s="137" t="s">
        <v>616</v>
      </c>
      <c r="JMQ200" s="137"/>
      <c r="JMR200" s="32" t="s">
        <v>4</v>
      </c>
      <c r="JMS200" s="100">
        <v>710</v>
      </c>
      <c r="JMT200" s="100"/>
      <c r="JMU200" s="33"/>
      <c r="JMV200" s="33"/>
      <c r="JMW200" s="98">
        <v>5</v>
      </c>
      <c r="JMX200" s="98"/>
      <c r="JMY200" s="98"/>
      <c r="JMZ200" s="98" t="s">
        <v>401</v>
      </c>
      <c r="JNA200" s="98"/>
      <c r="JNB200" s="98"/>
      <c r="JNC200" s="98" t="s">
        <v>404</v>
      </c>
      <c r="JND200" s="98"/>
      <c r="JNE200" s="98"/>
      <c r="JNF200" s="137" t="s">
        <v>616</v>
      </c>
      <c r="JNG200" s="137"/>
      <c r="JNH200" s="32" t="s">
        <v>4</v>
      </c>
      <c r="JNI200" s="100">
        <v>710</v>
      </c>
      <c r="JNJ200" s="100"/>
      <c r="JNK200" s="33"/>
      <c r="JNL200" s="33"/>
      <c r="JNM200" s="98">
        <v>5</v>
      </c>
      <c r="JNN200" s="98"/>
      <c r="JNO200" s="98"/>
      <c r="JNP200" s="98" t="s">
        <v>401</v>
      </c>
      <c r="JNQ200" s="98"/>
      <c r="JNR200" s="98"/>
      <c r="JNS200" s="98" t="s">
        <v>404</v>
      </c>
      <c r="JNT200" s="98"/>
      <c r="JNU200" s="98"/>
      <c r="JNV200" s="137" t="s">
        <v>616</v>
      </c>
      <c r="JNW200" s="137"/>
      <c r="JNX200" s="32" t="s">
        <v>4</v>
      </c>
      <c r="JNY200" s="100">
        <v>710</v>
      </c>
      <c r="JNZ200" s="100"/>
      <c r="JOA200" s="33"/>
      <c r="JOB200" s="33"/>
      <c r="JOC200" s="98">
        <v>5</v>
      </c>
      <c r="JOD200" s="98"/>
      <c r="JOE200" s="98"/>
      <c r="JOF200" s="98" t="s">
        <v>401</v>
      </c>
      <c r="JOG200" s="98"/>
      <c r="JOH200" s="98"/>
      <c r="JOI200" s="98" t="s">
        <v>404</v>
      </c>
      <c r="JOJ200" s="98"/>
      <c r="JOK200" s="98"/>
      <c r="JOL200" s="137" t="s">
        <v>616</v>
      </c>
      <c r="JOM200" s="137"/>
      <c r="JON200" s="32" t="s">
        <v>4</v>
      </c>
      <c r="JOO200" s="100">
        <v>710</v>
      </c>
      <c r="JOP200" s="100"/>
      <c r="JOQ200" s="33"/>
      <c r="JOR200" s="33"/>
      <c r="JOS200" s="98">
        <v>5</v>
      </c>
      <c r="JOT200" s="98"/>
      <c r="JOU200" s="98"/>
      <c r="JOV200" s="98" t="s">
        <v>401</v>
      </c>
      <c r="JOW200" s="98"/>
      <c r="JOX200" s="98"/>
      <c r="JOY200" s="98" t="s">
        <v>404</v>
      </c>
      <c r="JOZ200" s="98"/>
      <c r="JPA200" s="98"/>
      <c r="JPB200" s="137" t="s">
        <v>616</v>
      </c>
      <c r="JPC200" s="137"/>
      <c r="JPD200" s="32" t="s">
        <v>4</v>
      </c>
      <c r="JPE200" s="100">
        <v>710</v>
      </c>
      <c r="JPF200" s="100"/>
      <c r="JPG200" s="33"/>
      <c r="JPH200" s="33"/>
      <c r="JPI200" s="98">
        <v>5</v>
      </c>
      <c r="JPJ200" s="98"/>
      <c r="JPK200" s="98"/>
      <c r="JPL200" s="98" t="s">
        <v>401</v>
      </c>
      <c r="JPM200" s="98"/>
      <c r="JPN200" s="98"/>
      <c r="JPO200" s="98" t="s">
        <v>404</v>
      </c>
      <c r="JPP200" s="98"/>
      <c r="JPQ200" s="98"/>
      <c r="JPR200" s="137" t="s">
        <v>616</v>
      </c>
      <c r="JPS200" s="137"/>
      <c r="JPT200" s="32" t="s">
        <v>4</v>
      </c>
      <c r="JPU200" s="100">
        <v>710</v>
      </c>
      <c r="JPV200" s="100"/>
      <c r="JPW200" s="33"/>
      <c r="JPX200" s="33"/>
      <c r="JPY200" s="98">
        <v>5</v>
      </c>
      <c r="JPZ200" s="98"/>
      <c r="JQA200" s="98"/>
      <c r="JQB200" s="98" t="s">
        <v>401</v>
      </c>
      <c r="JQC200" s="98"/>
      <c r="JQD200" s="98"/>
      <c r="JQE200" s="98" t="s">
        <v>404</v>
      </c>
      <c r="JQF200" s="98"/>
      <c r="JQG200" s="98"/>
      <c r="JQH200" s="137" t="s">
        <v>616</v>
      </c>
      <c r="JQI200" s="137"/>
      <c r="JQJ200" s="32" t="s">
        <v>4</v>
      </c>
      <c r="JQK200" s="100">
        <v>710</v>
      </c>
      <c r="JQL200" s="100"/>
      <c r="JQM200" s="33"/>
      <c r="JQN200" s="33"/>
      <c r="JQO200" s="98">
        <v>5</v>
      </c>
      <c r="JQP200" s="98"/>
      <c r="JQQ200" s="98"/>
      <c r="JQR200" s="98" t="s">
        <v>401</v>
      </c>
      <c r="JQS200" s="98"/>
      <c r="JQT200" s="98"/>
      <c r="JQU200" s="98" t="s">
        <v>404</v>
      </c>
      <c r="JQV200" s="98"/>
      <c r="JQW200" s="98"/>
      <c r="JQX200" s="137" t="s">
        <v>616</v>
      </c>
      <c r="JQY200" s="137"/>
      <c r="JQZ200" s="32" t="s">
        <v>4</v>
      </c>
      <c r="JRA200" s="100">
        <v>710</v>
      </c>
      <c r="JRB200" s="100"/>
      <c r="JRC200" s="33"/>
      <c r="JRD200" s="33"/>
      <c r="JRE200" s="98">
        <v>5</v>
      </c>
      <c r="JRF200" s="98"/>
      <c r="JRG200" s="98"/>
      <c r="JRH200" s="98" t="s">
        <v>401</v>
      </c>
      <c r="JRI200" s="98"/>
      <c r="JRJ200" s="98"/>
      <c r="JRK200" s="98" t="s">
        <v>404</v>
      </c>
      <c r="JRL200" s="98"/>
      <c r="JRM200" s="98"/>
      <c r="JRN200" s="137" t="s">
        <v>616</v>
      </c>
      <c r="JRO200" s="137"/>
      <c r="JRP200" s="32" t="s">
        <v>4</v>
      </c>
      <c r="JRQ200" s="100">
        <v>710</v>
      </c>
      <c r="JRR200" s="100"/>
      <c r="JRS200" s="33"/>
      <c r="JRT200" s="33"/>
      <c r="JRU200" s="98">
        <v>5</v>
      </c>
      <c r="JRV200" s="98"/>
      <c r="JRW200" s="98"/>
      <c r="JRX200" s="98" t="s">
        <v>401</v>
      </c>
      <c r="JRY200" s="98"/>
      <c r="JRZ200" s="98"/>
      <c r="JSA200" s="98" t="s">
        <v>404</v>
      </c>
      <c r="JSB200" s="98"/>
      <c r="JSC200" s="98"/>
      <c r="JSD200" s="137" t="s">
        <v>616</v>
      </c>
      <c r="JSE200" s="137"/>
      <c r="JSF200" s="32" t="s">
        <v>4</v>
      </c>
      <c r="JSG200" s="100">
        <v>710</v>
      </c>
      <c r="JSH200" s="100"/>
      <c r="JSI200" s="33"/>
      <c r="JSJ200" s="33"/>
      <c r="JSK200" s="98">
        <v>5</v>
      </c>
      <c r="JSL200" s="98"/>
      <c r="JSM200" s="98"/>
      <c r="JSN200" s="98" t="s">
        <v>401</v>
      </c>
      <c r="JSO200" s="98"/>
      <c r="JSP200" s="98"/>
      <c r="JSQ200" s="98" t="s">
        <v>404</v>
      </c>
      <c r="JSR200" s="98"/>
      <c r="JSS200" s="98"/>
      <c r="JST200" s="137" t="s">
        <v>616</v>
      </c>
      <c r="JSU200" s="137"/>
      <c r="JSV200" s="32" t="s">
        <v>4</v>
      </c>
      <c r="JSW200" s="100">
        <v>710</v>
      </c>
      <c r="JSX200" s="100"/>
      <c r="JSY200" s="33"/>
      <c r="JSZ200" s="33"/>
      <c r="JTA200" s="98">
        <v>5</v>
      </c>
      <c r="JTB200" s="98"/>
      <c r="JTC200" s="98"/>
      <c r="JTD200" s="98" t="s">
        <v>401</v>
      </c>
      <c r="JTE200" s="98"/>
      <c r="JTF200" s="98"/>
      <c r="JTG200" s="98" t="s">
        <v>404</v>
      </c>
      <c r="JTH200" s="98"/>
      <c r="JTI200" s="98"/>
      <c r="JTJ200" s="137" t="s">
        <v>616</v>
      </c>
      <c r="JTK200" s="137"/>
      <c r="JTL200" s="32" t="s">
        <v>4</v>
      </c>
      <c r="JTM200" s="100">
        <v>710</v>
      </c>
      <c r="JTN200" s="100"/>
      <c r="JTO200" s="33"/>
      <c r="JTP200" s="33"/>
      <c r="JTQ200" s="98">
        <v>5</v>
      </c>
      <c r="JTR200" s="98"/>
      <c r="JTS200" s="98"/>
      <c r="JTT200" s="98" t="s">
        <v>401</v>
      </c>
      <c r="JTU200" s="98"/>
      <c r="JTV200" s="98"/>
      <c r="JTW200" s="98" t="s">
        <v>404</v>
      </c>
      <c r="JTX200" s="98"/>
      <c r="JTY200" s="98"/>
      <c r="JTZ200" s="137" t="s">
        <v>616</v>
      </c>
      <c r="JUA200" s="137"/>
      <c r="JUB200" s="32" t="s">
        <v>4</v>
      </c>
      <c r="JUC200" s="100">
        <v>710</v>
      </c>
      <c r="JUD200" s="100"/>
      <c r="JUE200" s="33"/>
      <c r="JUF200" s="33"/>
      <c r="JUG200" s="98">
        <v>5</v>
      </c>
      <c r="JUH200" s="98"/>
      <c r="JUI200" s="98"/>
      <c r="JUJ200" s="98" t="s">
        <v>401</v>
      </c>
      <c r="JUK200" s="98"/>
      <c r="JUL200" s="98"/>
      <c r="JUM200" s="98" t="s">
        <v>404</v>
      </c>
      <c r="JUN200" s="98"/>
      <c r="JUO200" s="98"/>
      <c r="JUP200" s="137" t="s">
        <v>616</v>
      </c>
      <c r="JUQ200" s="137"/>
      <c r="JUR200" s="32" t="s">
        <v>4</v>
      </c>
      <c r="JUS200" s="100">
        <v>710</v>
      </c>
      <c r="JUT200" s="100"/>
      <c r="JUU200" s="33"/>
      <c r="JUV200" s="33"/>
      <c r="JUW200" s="98">
        <v>5</v>
      </c>
      <c r="JUX200" s="98"/>
      <c r="JUY200" s="98"/>
      <c r="JUZ200" s="98" t="s">
        <v>401</v>
      </c>
      <c r="JVA200" s="98"/>
      <c r="JVB200" s="98"/>
      <c r="JVC200" s="98" t="s">
        <v>404</v>
      </c>
      <c r="JVD200" s="98"/>
      <c r="JVE200" s="98"/>
      <c r="JVF200" s="137" t="s">
        <v>616</v>
      </c>
      <c r="JVG200" s="137"/>
      <c r="JVH200" s="32" t="s">
        <v>4</v>
      </c>
      <c r="JVI200" s="100">
        <v>710</v>
      </c>
      <c r="JVJ200" s="100"/>
      <c r="JVK200" s="33"/>
      <c r="JVL200" s="33"/>
      <c r="JVM200" s="98">
        <v>5</v>
      </c>
      <c r="JVN200" s="98"/>
      <c r="JVO200" s="98"/>
      <c r="JVP200" s="98" t="s">
        <v>401</v>
      </c>
      <c r="JVQ200" s="98"/>
      <c r="JVR200" s="98"/>
      <c r="JVS200" s="98" t="s">
        <v>404</v>
      </c>
      <c r="JVT200" s="98"/>
      <c r="JVU200" s="98"/>
      <c r="JVV200" s="137" t="s">
        <v>616</v>
      </c>
      <c r="JVW200" s="137"/>
      <c r="JVX200" s="32" t="s">
        <v>4</v>
      </c>
      <c r="JVY200" s="100">
        <v>710</v>
      </c>
      <c r="JVZ200" s="100"/>
      <c r="JWA200" s="33"/>
      <c r="JWB200" s="33"/>
      <c r="JWC200" s="98">
        <v>5</v>
      </c>
      <c r="JWD200" s="98"/>
      <c r="JWE200" s="98"/>
      <c r="JWF200" s="98" t="s">
        <v>401</v>
      </c>
      <c r="JWG200" s="98"/>
      <c r="JWH200" s="98"/>
      <c r="JWI200" s="98" t="s">
        <v>404</v>
      </c>
      <c r="JWJ200" s="98"/>
      <c r="JWK200" s="98"/>
      <c r="JWL200" s="137" t="s">
        <v>616</v>
      </c>
      <c r="JWM200" s="137"/>
      <c r="JWN200" s="32" t="s">
        <v>4</v>
      </c>
      <c r="JWO200" s="100">
        <v>710</v>
      </c>
      <c r="JWP200" s="100"/>
      <c r="JWQ200" s="33"/>
      <c r="JWR200" s="33"/>
      <c r="JWS200" s="98">
        <v>5</v>
      </c>
      <c r="JWT200" s="98"/>
      <c r="JWU200" s="98"/>
      <c r="JWV200" s="98" t="s">
        <v>401</v>
      </c>
      <c r="JWW200" s="98"/>
      <c r="JWX200" s="98"/>
      <c r="JWY200" s="98" t="s">
        <v>404</v>
      </c>
      <c r="JWZ200" s="98"/>
      <c r="JXA200" s="98"/>
      <c r="JXB200" s="137" t="s">
        <v>616</v>
      </c>
      <c r="JXC200" s="137"/>
      <c r="JXD200" s="32" t="s">
        <v>4</v>
      </c>
      <c r="JXE200" s="100">
        <v>710</v>
      </c>
      <c r="JXF200" s="100"/>
      <c r="JXG200" s="33"/>
      <c r="JXH200" s="33"/>
      <c r="JXI200" s="98">
        <v>5</v>
      </c>
      <c r="JXJ200" s="98"/>
      <c r="JXK200" s="98"/>
      <c r="JXL200" s="98" t="s">
        <v>401</v>
      </c>
      <c r="JXM200" s="98"/>
      <c r="JXN200" s="98"/>
      <c r="JXO200" s="98" t="s">
        <v>404</v>
      </c>
      <c r="JXP200" s="98"/>
      <c r="JXQ200" s="98"/>
      <c r="JXR200" s="137" t="s">
        <v>616</v>
      </c>
      <c r="JXS200" s="137"/>
      <c r="JXT200" s="32" t="s">
        <v>4</v>
      </c>
      <c r="JXU200" s="100">
        <v>710</v>
      </c>
      <c r="JXV200" s="100"/>
      <c r="JXW200" s="33"/>
      <c r="JXX200" s="33"/>
      <c r="JXY200" s="98">
        <v>5</v>
      </c>
      <c r="JXZ200" s="98"/>
      <c r="JYA200" s="98"/>
      <c r="JYB200" s="98" t="s">
        <v>401</v>
      </c>
      <c r="JYC200" s="98"/>
      <c r="JYD200" s="98"/>
      <c r="JYE200" s="98" t="s">
        <v>404</v>
      </c>
      <c r="JYF200" s="98"/>
      <c r="JYG200" s="98"/>
      <c r="JYH200" s="137" t="s">
        <v>616</v>
      </c>
      <c r="JYI200" s="137"/>
      <c r="JYJ200" s="32" t="s">
        <v>4</v>
      </c>
      <c r="JYK200" s="100">
        <v>710</v>
      </c>
      <c r="JYL200" s="100"/>
      <c r="JYM200" s="33"/>
      <c r="JYN200" s="33"/>
      <c r="JYO200" s="98">
        <v>5</v>
      </c>
      <c r="JYP200" s="98"/>
      <c r="JYQ200" s="98"/>
      <c r="JYR200" s="98" t="s">
        <v>401</v>
      </c>
      <c r="JYS200" s="98"/>
      <c r="JYT200" s="98"/>
      <c r="JYU200" s="98" t="s">
        <v>404</v>
      </c>
      <c r="JYV200" s="98"/>
      <c r="JYW200" s="98"/>
      <c r="JYX200" s="137" t="s">
        <v>616</v>
      </c>
      <c r="JYY200" s="137"/>
      <c r="JYZ200" s="32" t="s">
        <v>4</v>
      </c>
      <c r="JZA200" s="100">
        <v>710</v>
      </c>
      <c r="JZB200" s="100"/>
      <c r="JZC200" s="33"/>
      <c r="JZD200" s="33"/>
      <c r="JZE200" s="98">
        <v>5</v>
      </c>
      <c r="JZF200" s="98"/>
      <c r="JZG200" s="98"/>
      <c r="JZH200" s="98" t="s">
        <v>401</v>
      </c>
      <c r="JZI200" s="98"/>
      <c r="JZJ200" s="98"/>
      <c r="JZK200" s="98" t="s">
        <v>404</v>
      </c>
      <c r="JZL200" s="98"/>
      <c r="JZM200" s="98"/>
      <c r="JZN200" s="137" t="s">
        <v>616</v>
      </c>
      <c r="JZO200" s="137"/>
      <c r="JZP200" s="32" t="s">
        <v>4</v>
      </c>
      <c r="JZQ200" s="100">
        <v>710</v>
      </c>
      <c r="JZR200" s="100"/>
      <c r="JZS200" s="33"/>
      <c r="JZT200" s="33"/>
      <c r="JZU200" s="98">
        <v>5</v>
      </c>
      <c r="JZV200" s="98"/>
      <c r="JZW200" s="98"/>
      <c r="JZX200" s="98" t="s">
        <v>401</v>
      </c>
      <c r="JZY200" s="98"/>
      <c r="JZZ200" s="98"/>
      <c r="KAA200" s="98" t="s">
        <v>404</v>
      </c>
      <c r="KAB200" s="98"/>
      <c r="KAC200" s="98"/>
      <c r="KAD200" s="137" t="s">
        <v>616</v>
      </c>
      <c r="KAE200" s="137"/>
      <c r="KAF200" s="32" t="s">
        <v>4</v>
      </c>
      <c r="KAG200" s="100">
        <v>710</v>
      </c>
      <c r="KAH200" s="100"/>
      <c r="KAI200" s="33"/>
      <c r="KAJ200" s="33"/>
      <c r="KAK200" s="98">
        <v>5</v>
      </c>
      <c r="KAL200" s="98"/>
      <c r="KAM200" s="98"/>
      <c r="KAN200" s="98" t="s">
        <v>401</v>
      </c>
      <c r="KAO200" s="98"/>
      <c r="KAP200" s="98"/>
      <c r="KAQ200" s="98" t="s">
        <v>404</v>
      </c>
      <c r="KAR200" s="98"/>
      <c r="KAS200" s="98"/>
      <c r="KAT200" s="137" t="s">
        <v>616</v>
      </c>
      <c r="KAU200" s="137"/>
      <c r="KAV200" s="32" t="s">
        <v>4</v>
      </c>
      <c r="KAW200" s="100">
        <v>710</v>
      </c>
      <c r="KAX200" s="100"/>
      <c r="KAY200" s="33"/>
      <c r="KAZ200" s="33"/>
      <c r="KBA200" s="98">
        <v>5</v>
      </c>
      <c r="KBB200" s="98"/>
      <c r="KBC200" s="98"/>
      <c r="KBD200" s="98" t="s">
        <v>401</v>
      </c>
      <c r="KBE200" s="98"/>
      <c r="KBF200" s="98"/>
      <c r="KBG200" s="98" t="s">
        <v>404</v>
      </c>
      <c r="KBH200" s="98"/>
      <c r="KBI200" s="98"/>
      <c r="KBJ200" s="137" t="s">
        <v>616</v>
      </c>
      <c r="KBK200" s="137"/>
      <c r="KBL200" s="32" t="s">
        <v>4</v>
      </c>
      <c r="KBM200" s="100">
        <v>710</v>
      </c>
      <c r="KBN200" s="100"/>
      <c r="KBO200" s="33"/>
      <c r="KBP200" s="33"/>
      <c r="KBQ200" s="98">
        <v>5</v>
      </c>
      <c r="KBR200" s="98"/>
      <c r="KBS200" s="98"/>
      <c r="KBT200" s="98" t="s">
        <v>401</v>
      </c>
      <c r="KBU200" s="98"/>
      <c r="KBV200" s="98"/>
      <c r="KBW200" s="98" t="s">
        <v>404</v>
      </c>
      <c r="KBX200" s="98"/>
      <c r="KBY200" s="98"/>
      <c r="KBZ200" s="137" t="s">
        <v>616</v>
      </c>
      <c r="KCA200" s="137"/>
      <c r="KCB200" s="32" t="s">
        <v>4</v>
      </c>
      <c r="KCC200" s="100">
        <v>710</v>
      </c>
      <c r="KCD200" s="100"/>
      <c r="KCE200" s="33"/>
      <c r="KCF200" s="33"/>
      <c r="KCG200" s="98">
        <v>5</v>
      </c>
      <c r="KCH200" s="98"/>
      <c r="KCI200" s="98"/>
      <c r="KCJ200" s="98" t="s">
        <v>401</v>
      </c>
      <c r="KCK200" s="98"/>
      <c r="KCL200" s="98"/>
      <c r="KCM200" s="98" t="s">
        <v>404</v>
      </c>
      <c r="KCN200" s="98"/>
      <c r="KCO200" s="98"/>
      <c r="KCP200" s="137" t="s">
        <v>616</v>
      </c>
      <c r="KCQ200" s="137"/>
      <c r="KCR200" s="32" t="s">
        <v>4</v>
      </c>
      <c r="KCS200" s="100">
        <v>710</v>
      </c>
      <c r="KCT200" s="100"/>
      <c r="KCU200" s="33"/>
      <c r="KCV200" s="33"/>
      <c r="KCW200" s="98">
        <v>5</v>
      </c>
      <c r="KCX200" s="98"/>
      <c r="KCY200" s="98"/>
      <c r="KCZ200" s="98" t="s">
        <v>401</v>
      </c>
      <c r="KDA200" s="98"/>
      <c r="KDB200" s="98"/>
      <c r="KDC200" s="98" t="s">
        <v>404</v>
      </c>
      <c r="KDD200" s="98"/>
      <c r="KDE200" s="98"/>
      <c r="KDF200" s="137" t="s">
        <v>616</v>
      </c>
      <c r="KDG200" s="137"/>
      <c r="KDH200" s="32" t="s">
        <v>4</v>
      </c>
      <c r="KDI200" s="100">
        <v>710</v>
      </c>
      <c r="KDJ200" s="100"/>
      <c r="KDK200" s="33"/>
      <c r="KDL200" s="33"/>
      <c r="KDM200" s="98">
        <v>5</v>
      </c>
      <c r="KDN200" s="98"/>
      <c r="KDO200" s="98"/>
      <c r="KDP200" s="98" t="s">
        <v>401</v>
      </c>
      <c r="KDQ200" s="98"/>
      <c r="KDR200" s="98"/>
      <c r="KDS200" s="98" t="s">
        <v>404</v>
      </c>
      <c r="KDT200" s="98"/>
      <c r="KDU200" s="98"/>
      <c r="KDV200" s="137" t="s">
        <v>616</v>
      </c>
      <c r="KDW200" s="137"/>
      <c r="KDX200" s="32" t="s">
        <v>4</v>
      </c>
      <c r="KDY200" s="100">
        <v>710</v>
      </c>
      <c r="KDZ200" s="100"/>
      <c r="KEA200" s="33"/>
      <c r="KEB200" s="33"/>
      <c r="KEC200" s="98">
        <v>5</v>
      </c>
      <c r="KED200" s="98"/>
      <c r="KEE200" s="98"/>
      <c r="KEF200" s="98" t="s">
        <v>401</v>
      </c>
      <c r="KEG200" s="98"/>
      <c r="KEH200" s="98"/>
      <c r="KEI200" s="98" t="s">
        <v>404</v>
      </c>
      <c r="KEJ200" s="98"/>
      <c r="KEK200" s="98"/>
      <c r="KEL200" s="137" t="s">
        <v>616</v>
      </c>
      <c r="KEM200" s="137"/>
      <c r="KEN200" s="32" t="s">
        <v>4</v>
      </c>
      <c r="KEO200" s="100">
        <v>710</v>
      </c>
      <c r="KEP200" s="100"/>
      <c r="KEQ200" s="33"/>
      <c r="KER200" s="33"/>
      <c r="KES200" s="98">
        <v>5</v>
      </c>
      <c r="KET200" s="98"/>
      <c r="KEU200" s="98"/>
      <c r="KEV200" s="98" t="s">
        <v>401</v>
      </c>
      <c r="KEW200" s="98"/>
      <c r="KEX200" s="98"/>
      <c r="KEY200" s="98" t="s">
        <v>404</v>
      </c>
      <c r="KEZ200" s="98"/>
      <c r="KFA200" s="98"/>
      <c r="KFB200" s="137" t="s">
        <v>616</v>
      </c>
      <c r="KFC200" s="137"/>
      <c r="KFD200" s="32" t="s">
        <v>4</v>
      </c>
      <c r="KFE200" s="100">
        <v>710</v>
      </c>
      <c r="KFF200" s="100"/>
      <c r="KFG200" s="33"/>
      <c r="KFH200" s="33"/>
      <c r="KFI200" s="98">
        <v>5</v>
      </c>
      <c r="KFJ200" s="98"/>
      <c r="KFK200" s="98"/>
      <c r="KFL200" s="98" t="s">
        <v>401</v>
      </c>
      <c r="KFM200" s="98"/>
      <c r="KFN200" s="98"/>
      <c r="KFO200" s="98" t="s">
        <v>404</v>
      </c>
      <c r="KFP200" s="98"/>
      <c r="KFQ200" s="98"/>
      <c r="KFR200" s="137" t="s">
        <v>616</v>
      </c>
      <c r="KFS200" s="137"/>
      <c r="KFT200" s="32" t="s">
        <v>4</v>
      </c>
      <c r="KFU200" s="100">
        <v>710</v>
      </c>
      <c r="KFV200" s="100"/>
      <c r="KFW200" s="33"/>
      <c r="KFX200" s="33"/>
      <c r="KFY200" s="98">
        <v>5</v>
      </c>
      <c r="KFZ200" s="98"/>
      <c r="KGA200" s="98"/>
      <c r="KGB200" s="98" t="s">
        <v>401</v>
      </c>
      <c r="KGC200" s="98"/>
      <c r="KGD200" s="98"/>
      <c r="KGE200" s="98" t="s">
        <v>404</v>
      </c>
      <c r="KGF200" s="98"/>
      <c r="KGG200" s="98"/>
      <c r="KGH200" s="137" t="s">
        <v>616</v>
      </c>
      <c r="KGI200" s="137"/>
      <c r="KGJ200" s="32" t="s">
        <v>4</v>
      </c>
      <c r="KGK200" s="100">
        <v>710</v>
      </c>
      <c r="KGL200" s="100"/>
      <c r="KGM200" s="33"/>
      <c r="KGN200" s="33"/>
      <c r="KGO200" s="98">
        <v>5</v>
      </c>
      <c r="KGP200" s="98"/>
      <c r="KGQ200" s="98"/>
      <c r="KGR200" s="98" t="s">
        <v>401</v>
      </c>
      <c r="KGS200" s="98"/>
      <c r="KGT200" s="98"/>
      <c r="KGU200" s="98" t="s">
        <v>404</v>
      </c>
      <c r="KGV200" s="98"/>
      <c r="KGW200" s="98"/>
      <c r="KGX200" s="137" t="s">
        <v>616</v>
      </c>
      <c r="KGY200" s="137"/>
      <c r="KGZ200" s="32" t="s">
        <v>4</v>
      </c>
      <c r="KHA200" s="100">
        <v>710</v>
      </c>
      <c r="KHB200" s="100"/>
      <c r="KHC200" s="33"/>
      <c r="KHD200" s="33"/>
      <c r="KHE200" s="98">
        <v>5</v>
      </c>
      <c r="KHF200" s="98"/>
      <c r="KHG200" s="98"/>
      <c r="KHH200" s="98" t="s">
        <v>401</v>
      </c>
      <c r="KHI200" s="98"/>
      <c r="KHJ200" s="98"/>
      <c r="KHK200" s="98" t="s">
        <v>404</v>
      </c>
      <c r="KHL200" s="98"/>
      <c r="KHM200" s="98"/>
      <c r="KHN200" s="137" t="s">
        <v>616</v>
      </c>
      <c r="KHO200" s="137"/>
      <c r="KHP200" s="32" t="s">
        <v>4</v>
      </c>
      <c r="KHQ200" s="100">
        <v>710</v>
      </c>
      <c r="KHR200" s="100"/>
      <c r="KHS200" s="33"/>
      <c r="KHT200" s="33"/>
      <c r="KHU200" s="98">
        <v>5</v>
      </c>
      <c r="KHV200" s="98"/>
      <c r="KHW200" s="98"/>
      <c r="KHX200" s="98" t="s">
        <v>401</v>
      </c>
      <c r="KHY200" s="98"/>
      <c r="KHZ200" s="98"/>
      <c r="KIA200" s="98" t="s">
        <v>404</v>
      </c>
      <c r="KIB200" s="98"/>
      <c r="KIC200" s="98"/>
      <c r="KID200" s="137" t="s">
        <v>616</v>
      </c>
      <c r="KIE200" s="137"/>
      <c r="KIF200" s="32" t="s">
        <v>4</v>
      </c>
      <c r="KIG200" s="100">
        <v>710</v>
      </c>
      <c r="KIH200" s="100"/>
      <c r="KII200" s="33"/>
      <c r="KIJ200" s="33"/>
      <c r="KIK200" s="98">
        <v>5</v>
      </c>
      <c r="KIL200" s="98"/>
      <c r="KIM200" s="98"/>
      <c r="KIN200" s="98" t="s">
        <v>401</v>
      </c>
      <c r="KIO200" s="98"/>
      <c r="KIP200" s="98"/>
      <c r="KIQ200" s="98" t="s">
        <v>404</v>
      </c>
      <c r="KIR200" s="98"/>
      <c r="KIS200" s="98"/>
      <c r="KIT200" s="137" t="s">
        <v>616</v>
      </c>
      <c r="KIU200" s="137"/>
      <c r="KIV200" s="32" t="s">
        <v>4</v>
      </c>
      <c r="KIW200" s="100">
        <v>710</v>
      </c>
      <c r="KIX200" s="100"/>
      <c r="KIY200" s="33"/>
      <c r="KIZ200" s="33"/>
      <c r="KJA200" s="98">
        <v>5</v>
      </c>
      <c r="KJB200" s="98"/>
      <c r="KJC200" s="98"/>
      <c r="KJD200" s="98" t="s">
        <v>401</v>
      </c>
      <c r="KJE200" s="98"/>
      <c r="KJF200" s="98"/>
      <c r="KJG200" s="98" t="s">
        <v>404</v>
      </c>
      <c r="KJH200" s="98"/>
      <c r="KJI200" s="98"/>
      <c r="KJJ200" s="137" t="s">
        <v>616</v>
      </c>
      <c r="KJK200" s="137"/>
      <c r="KJL200" s="32" t="s">
        <v>4</v>
      </c>
      <c r="KJM200" s="100">
        <v>710</v>
      </c>
      <c r="KJN200" s="100"/>
      <c r="KJO200" s="33"/>
      <c r="KJP200" s="33"/>
      <c r="KJQ200" s="98">
        <v>5</v>
      </c>
      <c r="KJR200" s="98"/>
      <c r="KJS200" s="98"/>
      <c r="KJT200" s="98" t="s">
        <v>401</v>
      </c>
      <c r="KJU200" s="98"/>
      <c r="KJV200" s="98"/>
      <c r="KJW200" s="98" t="s">
        <v>404</v>
      </c>
      <c r="KJX200" s="98"/>
      <c r="KJY200" s="98"/>
      <c r="KJZ200" s="137" t="s">
        <v>616</v>
      </c>
      <c r="KKA200" s="137"/>
      <c r="KKB200" s="32" t="s">
        <v>4</v>
      </c>
      <c r="KKC200" s="100">
        <v>710</v>
      </c>
      <c r="KKD200" s="100"/>
      <c r="KKE200" s="33"/>
      <c r="KKF200" s="33"/>
      <c r="KKG200" s="98">
        <v>5</v>
      </c>
      <c r="KKH200" s="98"/>
      <c r="KKI200" s="98"/>
      <c r="KKJ200" s="98" t="s">
        <v>401</v>
      </c>
      <c r="KKK200" s="98"/>
      <c r="KKL200" s="98"/>
      <c r="KKM200" s="98" t="s">
        <v>404</v>
      </c>
      <c r="KKN200" s="98"/>
      <c r="KKO200" s="98"/>
      <c r="KKP200" s="137" t="s">
        <v>616</v>
      </c>
      <c r="KKQ200" s="137"/>
      <c r="KKR200" s="32" t="s">
        <v>4</v>
      </c>
      <c r="KKS200" s="100">
        <v>710</v>
      </c>
      <c r="KKT200" s="100"/>
      <c r="KKU200" s="33"/>
      <c r="KKV200" s="33"/>
      <c r="KKW200" s="98">
        <v>5</v>
      </c>
      <c r="KKX200" s="98"/>
      <c r="KKY200" s="98"/>
      <c r="KKZ200" s="98" t="s">
        <v>401</v>
      </c>
      <c r="KLA200" s="98"/>
      <c r="KLB200" s="98"/>
      <c r="KLC200" s="98" t="s">
        <v>404</v>
      </c>
      <c r="KLD200" s="98"/>
      <c r="KLE200" s="98"/>
      <c r="KLF200" s="137" t="s">
        <v>616</v>
      </c>
      <c r="KLG200" s="137"/>
      <c r="KLH200" s="32" t="s">
        <v>4</v>
      </c>
      <c r="KLI200" s="100">
        <v>710</v>
      </c>
      <c r="KLJ200" s="100"/>
      <c r="KLK200" s="33"/>
      <c r="KLL200" s="33"/>
      <c r="KLM200" s="98">
        <v>5</v>
      </c>
      <c r="KLN200" s="98"/>
      <c r="KLO200" s="98"/>
      <c r="KLP200" s="98" t="s">
        <v>401</v>
      </c>
      <c r="KLQ200" s="98"/>
      <c r="KLR200" s="98"/>
      <c r="KLS200" s="98" t="s">
        <v>404</v>
      </c>
      <c r="KLT200" s="98"/>
      <c r="KLU200" s="98"/>
      <c r="KLV200" s="137" t="s">
        <v>616</v>
      </c>
      <c r="KLW200" s="137"/>
      <c r="KLX200" s="32" t="s">
        <v>4</v>
      </c>
      <c r="KLY200" s="100">
        <v>710</v>
      </c>
      <c r="KLZ200" s="100"/>
      <c r="KMA200" s="33"/>
      <c r="KMB200" s="33"/>
      <c r="KMC200" s="98">
        <v>5</v>
      </c>
      <c r="KMD200" s="98"/>
      <c r="KME200" s="98"/>
      <c r="KMF200" s="98" t="s">
        <v>401</v>
      </c>
      <c r="KMG200" s="98"/>
      <c r="KMH200" s="98"/>
      <c r="KMI200" s="98" t="s">
        <v>404</v>
      </c>
      <c r="KMJ200" s="98"/>
      <c r="KMK200" s="98"/>
      <c r="KML200" s="137" t="s">
        <v>616</v>
      </c>
      <c r="KMM200" s="137"/>
      <c r="KMN200" s="32" t="s">
        <v>4</v>
      </c>
      <c r="KMO200" s="100">
        <v>710</v>
      </c>
      <c r="KMP200" s="100"/>
      <c r="KMQ200" s="33"/>
      <c r="KMR200" s="33"/>
      <c r="KMS200" s="98">
        <v>5</v>
      </c>
      <c r="KMT200" s="98"/>
      <c r="KMU200" s="98"/>
      <c r="KMV200" s="98" t="s">
        <v>401</v>
      </c>
      <c r="KMW200" s="98"/>
      <c r="KMX200" s="98"/>
      <c r="KMY200" s="98" t="s">
        <v>404</v>
      </c>
      <c r="KMZ200" s="98"/>
      <c r="KNA200" s="98"/>
      <c r="KNB200" s="137" t="s">
        <v>616</v>
      </c>
      <c r="KNC200" s="137"/>
      <c r="KND200" s="32" t="s">
        <v>4</v>
      </c>
      <c r="KNE200" s="100">
        <v>710</v>
      </c>
      <c r="KNF200" s="100"/>
      <c r="KNG200" s="33"/>
      <c r="KNH200" s="33"/>
      <c r="KNI200" s="98">
        <v>5</v>
      </c>
      <c r="KNJ200" s="98"/>
      <c r="KNK200" s="98"/>
      <c r="KNL200" s="98" t="s">
        <v>401</v>
      </c>
      <c r="KNM200" s="98"/>
      <c r="KNN200" s="98"/>
      <c r="KNO200" s="98" t="s">
        <v>404</v>
      </c>
      <c r="KNP200" s="98"/>
      <c r="KNQ200" s="98"/>
      <c r="KNR200" s="137" t="s">
        <v>616</v>
      </c>
      <c r="KNS200" s="137"/>
      <c r="KNT200" s="32" t="s">
        <v>4</v>
      </c>
      <c r="KNU200" s="100">
        <v>710</v>
      </c>
      <c r="KNV200" s="100"/>
      <c r="KNW200" s="33"/>
      <c r="KNX200" s="33"/>
      <c r="KNY200" s="98">
        <v>5</v>
      </c>
      <c r="KNZ200" s="98"/>
      <c r="KOA200" s="98"/>
      <c r="KOB200" s="98" t="s">
        <v>401</v>
      </c>
      <c r="KOC200" s="98"/>
      <c r="KOD200" s="98"/>
      <c r="KOE200" s="98" t="s">
        <v>404</v>
      </c>
      <c r="KOF200" s="98"/>
      <c r="KOG200" s="98"/>
      <c r="KOH200" s="137" t="s">
        <v>616</v>
      </c>
      <c r="KOI200" s="137"/>
      <c r="KOJ200" s="32" t="s">
        <v>4</v>
      </c>
      <c r="KOK200" s="100">
        <v>710</v>
      </c>
      <c r="KOL200" s="100"/>
      <c r="KOM200" s="33"/>
      <c r="KON200" s="33"/>
      <c r="KOO200" s="98">
        <v>5</v>
      </c>
      <c r="KOP200" s="98"/>
      <c r="KOQ200" s="98"/>
      <c r="KOR200" s="98" t="s">
        <v>401</v>
      </c>
      <c r="KOS200" s="98"/>
      <c r="KOT200" s="98"/>
      <c r="KOU200" s="98" t="s">
        <v>404</v>
      </c>
      <c r="KOV200" s="98"/>
      <c r="KOW200" s="98"/>
      <c r="KOX200" s="137" t="s">
        <v>616</v>
      </c>
      <c r="KOY200" s="137"/>
      <c r="KOZ200" s="32" t="s">
        <v>4</v>
      </c>
      <c r="KPA200" s="100">
        <v>710</v>
      </c>
      <c r="KPB200" s="100"/>
      <c r="KPC200" s="33"/>
      <c r="KPD200" s="33"/>
      <c r="KPE200" s="98">
        <v>5</v>
      </c>
      <c r="KPF200" s="98"/>
      <c r="KPG200" s="98"/>
      <c r="KPH200" s="98" t="s">
        <v>401</v>
      </c>
      <c r="KPI200" s="98"/>
      <c r="KPJ200" s="98"/>
      <c r="KPK200" s="98" t="s">
        <v>404</v>
      </c>
      <c r="KPL200" s="98"/>
      <c r="KPM200" s="98"/>
      <c r="KPN200" s="137" t="s">
        <v>616</v>
      </c>
      <c r="KPO200" s="137"/>
      <c r="KPP200" s="32" t="s">
        <v>4</v>
      </c>
      <c r="KPQ200" s="100">
        <v>710</v>
      </c>
      <c r="KPR200" s="100"/>
      <c r="KPS200" s="33"/>
      <c r="KPT200" s="33"/>
      <c r="KPU200" s="98">
        <v>5</v>
      </c>
      <c r="KPV200" s="98"/>
      <c r="KPW200" s="98"/>
      <c r="KPX200" s="98" t="s">
        <v>401</v>
      </c>
      <c r="KPY200" s="98"/>
      <c r="KPZ200" s="98"/>
      <c r="KQA200" s="98" t="s">
        <v>404</v>
      </c>
      <c r="KQB200" s="98"/>
      <c r="KQC200" s="98"/>
      <c r="KQD200" s="137" t="s">
        <v>616</v>
      </c>
      <c r="KQE200" s="137"/>
      <c r="KQF200" s="32" t="s">
        <v>4</v>
      </c>
      <c r="KQG200" s="100">
        <v>710</v>
      </c>
      <c r="KQH200" s="100"/>
      <c r="KQI200" s="33"/>
      <c r="KQJ200" s="33"/>
      <c r="KQK200" s="98">
        <v>5</v>
      </c>
      <c r="KQL200" s="98"/>
      <c r="KQM200" s="98"/>
      <c r="KQN200" s="98" t="s">
        <v>401</v>
      </c>
      <c r="KQO200" s="98"/>
      <c r="KQP200" s="98"/>
      <c r="KQQ200" s="98" t="s">
        <v>404</v>
      </c>
      <c r="KQR200" s="98"/>
      <c r="KQS200" s="98"/>
      <c r="KQT200" s="137" t="s">
        <v>616</v>
      </c>
      <c r="KQU200" s="137"/>
      <c r="KQV200" s="32" t="s">
        <v>4</v>
      </c>
      <c r="KQW200" s="100">
        <v>710</v>
      </c>
      <c r="KQX200" s="100"/>
      <c r="KQY200" s="33"/>
      <c r="KQZ200" s="33"/>
      <c r="KRA200" s="98">
        <v>5</v>
      </c>
      <c r="KRB200" s="98"/>
      <c r="KRC200" s="98"/>
      <c r="KRD200" s="98" t="s">
        <v>401</v>
      </c>
      <c r="KRE200" s="98"/>
      <c r="KRF200" s="98"/>
      <c r="KRG200" s="98" t="s">
        <v>404</v>
      </c>
      <c r="KRH200" s="98"/>
      <c r="KRI200" s="98"/>
      <c r="KRJ200" s="137" t="s">
        <v>616</v>
      </c>
      <c r="KRK200" s="137"/>
      <c r="KRL200" s="32" t="s">
        <v>4</v>
      </c>
      <c r="KRM200" s="100">
        <v>710</v>
      </c>
      <c r="KRN200" s="100"/>
      <c r="KRO200" s="33"/>
      <c r="KRP200" s="33"/>
      <c r="KRQ200" s="98">
        <v>5</v>
      </c>
      <c r="KRR200" s="98"/>
      <c r="KRS200" s="98"/>
      <c r="KRT200" s="98" t="s">
        <v>401</v>
      </c>
      <c r="KRU200" s="98"/>
      <c r="KRV200" s="98"/>
      <c r="KRW200" s="98" t="s">
        <v>404</v>
      </c>
      <c r="KRX200" s="98"/>
      <c r="KRY200" s="98"/>
      <c r="KRZ200" s="137" t="s">
        <v>616</v>
      </c>
      <c r="KSA200" s="137"/>
      <c r="KSB200" s="32" t="s">
        <v>4</v>
      </c>
      <c r="KSC200" s="100">
        <v>710</v>
      </c>
      <c r="KSD200" s="100"/>
      <c r="KSE200" s="33"/>
      <c r="KSF200" s="33"/>
      <c r="KSG200" s="98">
        <v>5</v>
      </c>
      <c r="KSH200" s="98"/>
      <c r="KSI200" s="98"/>
      <c r="KSJ200" s="98" t="s">
        <v>401</v>
      </c>
      <c r="KSK200" s="98"/>
      <c r="KSL200" s="98"/>
      <c r="KSM200" s="98" t="s">
        <v>404</v>
      </c>
      <c r="KSN200" s="98"/>
      <c r="KSO200" s="98"/>
      <c r="KSP200" s="137" t="s">
        <v>616</v>
      </c>
      <c r="KSQ200" s="137"/>
      <c r="KSR200" s="32" t="s">
        <v>4</v>
      </c>
      <c r="KSS200" s="100">
        <v>710</v>
      </c>
      <c r="KST200" s="100"/>
      <c r="KSU200" s="33"/>
      <c r="KSV200" s="33"/>
      <c r="KSW200" s="98">
        <v>5</v>
      </c>
      <c r="KSX200" s="98"/>
      <c r="KSY200" s="98"/>
      <c r="KSZ200" s="98" t="s">
        <v>401</v>
      </c>
      <c r="KTA200" s="98"/>
      <c r="KTB200" s="98"/>
      <c r="KTC200" s="98" t="s">
        <v>404</v>
      </c>
      <c r="KTD200" s="98"/>
      <c r="KTE200" s="98"/>
      <c r="KTF200" s="137" t="s">
        <v>616</v>
      </c>
      <c r="KTG200" s="137"/>
      <c r="KTH200" s="32" t="s">
        <v>4</v>
      </c>
      <c r="KTI200" s="100">
        <v>710</v>
      </c>
      <c r="KTJ200" s="100"/>
      <c r="KTK200" s="33"/>
      <c r="KTL200" s="33"/>
      <c r="KTM200" s="98">
        <v>5</v>
      </c>
      <c r="KTN200" s="98"/>
      <c r="KTO200" s="98"/>
      <c r="KTP200" s="98" t="s">
        <v>401</v>
      </c>
      <c r="KTQ200" s="98"/>
      <c r="KTR200" s="98"/>
      <c r="KTS200" s="98" t="s">
        <v>404</v>
      </c>
      <c r="KTT200" s="98"/>
      <c r="KTU200" s="98"/>
      <c r="KTV200" s="137" t="s">
        <v>616</v>
      </c>
      <c r="KTW200" s="137"/>
      <c r="KTX200" s="32" t="s">
        <v>4</v>
      </c>
      <c r="KTY200" s="100">
        <v>710</v>
      </c>
      <c r="KTZ200" s="100"/>
      <c r="KUA200" s="33"/>
      <c r="KUB200" s="33"/>
      <c r="KUC200" s="98">
        <v>5</v>
      </c>
      <c r="KUD200" s="98"/>
      <c r="KUE200" s="98"/>
      <c r="KUF200" s="98" t="s">
        <v>401</v>
      </c>
      <c r="KUG200" s="98"/>
      <c r="KUH200" s="98"/>
      <c r="KUI200" s="98" t="s">
        <v>404</v>
      </c>
      <c r="KUJ200" s="98"/>
      <c r="KUK200" s="98"/>
      <c r="KUL200" s="137" t="s">
        <v>616</v>
      </c>
      <c r="KUM200" s="137"/>
      <c r="KUN200" s="32" t="s">
        <v>4</v>
      </c>
      <c r="KUO200" s="100">
        <v>710</v>
      </c>
      <c r="KUP200" s="100"/>
      <c r="KUQ200" s="33"/>
      <c r="KUR200" s="33"/>
      <c r="KUS200" s="98">
        <v>5</v>
      </c>
      <c r="KUT200" s="98"/>
      <c r="KUU200" s="98"/>
      <c r="KUV200" s="98" t="s">
        <v>401</v>
      </c>
      <c r="KUW200" s="98"/>
      <c r="KUX200" s="98"/>
      <c r="KUY200" s="98" t="s">
        <v>404</v>
      </c>
      <c r="KUZ200" s="98"/>
      <c r="KVA200" s="98"/>
      <c r="KVB200" s="137" t="s">
        <v>616</v>
      </c>
      <c r="KVC200" s="137"/>
      <c r="KVD200" s="32" t="s">
        <v>4</v>
      </c>
      <c r="KVE200" s="100">
        <v>710</v>
      </c>
      <c r="KVF200" s="100"/>
      <c r="KVG200" s="33"/>
      <c r="KVH200" s="33"/>
      <c r="KVI200" s="98">
        <v>5</v>
      </c>
      <c r="KVJ200" s="98"/>
      <c r="KVK200" s="98"/>
      <c r="KVL200" s="98" t="s">
        <v>401</v>
      </c>
      <c r="KVM200" s="98"/>
      <c r="KVN200" s="98"/>
      <c r="KVO200" s="98" t="s">
        <v>404</v>
      </c>
      <c r="KVP200" s="98"/>
      <c r="KVQ200" s="98"/>
      <c r="KVR200" s="137" t="s">
        <v>616</v>
      </c>
      <c r="KVS200" s="137"/>
      <c r="KVT200" s="32" t="s">
        <v>4</v>
      </c>
      <c r="KVU200" s="100">
        <v>710</v>
      </c>
      <c r="KVV200" s="100"/>
      <c r="KVW200" s="33"/>
      <c r="KVX200" s="33"/>
      <c r="KVY200" s="98">
        <v>5</v>
      </c>
      <c r="KVZ200" s="98"/>
      <c r="KWA200" s="98"/>
      <c r="KWB200" s="98" t="s">
        <v>401</v>
      </c>
      <c r="KWC200" s="98"/>
      <c r="KWD200" s="98"/>
      <c r="KWE200" s="98" t="s">
        <v>404</v>
      </c>
      <c r="KWF200" s="98"/>
      <c r="KWG200" s="98"/>
      <c r="KWH200" s="137" t="s">
        <v>616</v>
      </c>
      <c r="KWI200" s="137"/>
      <c r="KWJ200" s="32" t="s">
        <v>4</v>
      </c>
      <c r="KWK200" s="100">
        <v>710</v>
      </c>
      <c r="KWL200" s="100"/>
      <c r="KWM200" s="33"/>
      <c r="KWN200" s="33"/>
      <c r="KWO200" s="98">
        <v>5</v>
      </c>
      <c r="KWP200" s="98"/>
      <c r="KWQ200" s="98"/>
      <c r="KWR200" s="98" t="s">
        <v>401</v>
      </c>
      <c r="KWS200" s="98"/>
      <c r="KWT200" s="98"/>
      <c r="KWU200" s="98" t="s">
        <v>404</v>
      </c>
      <c r="KWV200" s="98"/>
      <c r="KWW200" s="98"/>
      <c r="KWX200" s="137" t="s">
        <v>616</v>
      </c>
      <c r="KWY200" s="137"/>
      <c r="KWZ200" s="32" t="s">
        <v>4</v>
      </c>
      <c r="KXA200" s="100">
        <v>710</v>
      </c>
      <c r="KXB200" s="100"/>
      <c r="KXC200" s="33"/>
      <c r="KXD200" s="33"/>
      <c r="KXE200" s="98">
        <v>5</v>
      </c>
      <c r="KXF200" s="98"/>
      <c r="KXG200" s="98"/>
      <c r="KXH200" s="98" t="s">
        <v>401</v>
      </c>
      <c r="KXI200" s="98"/>
      <c r="KXJ200" s="98"/>
      <c r="KXK200" s="98" t="s">
        <v>404</v>
      </c>
      <c r="KXL200" s="98"/>
      <c r="KXM200" s="98"/>
      <c r="KXN200" s="137" t="s">
        <v>616</v>
      </c>
      <c r="KXO200" s="137"/>
      <c r="KXP200" s="32" t="s">
        <v>4</v>
      </c>
      <c r="KXQ200" s="100">
        <v>710</v>
      </c>
      <c r="KXR200" s="100"/>
      <c r="KXS200" s="33"/>
      <c r="KXT200" s="33"/>
      <c r="KXU200" s="98">
        <v>5</v>
      </c>
      <c r="KXV200" s="98"/>
      <c r="KXW200" s="98"/>
      <c r="KXX200" s="98" t="s">
        <v>401</v>
      </c>
      <c r="KXY200" s="98"/>
      <c r="KXZ200" s="98"/>
      <c r="KYA200" s="98" t="s">
        <v>404</v>
      </c>
      <c r="KYB200" s="98"/>
      <c r="KYC200" s="98"/>
      <c r="KYD200" s="137" t="s">
        <v>616</v>
      </c>
      <c r="KYE200" s="137"/>
      <c r="KYF200" s="32" t="s">
        <v>4</v>
      </c>
      <c r="KYG200" s="100">
        <v>710</v>
      </c>
      <c r="KYH200" s="100"/>
      <c r="KYI200" s="33"/>
      <c r="KYJ200" s="33"/>
      <c r="KYK200" s="98">
        <v>5</v>
      </c>
      <c r="KYL200" s="98"/>
      <c r="KYM200" s="98"/>
      <c r="KYN200" s="98" t="s">
        <v>401</v>
      </c>
      <c r="KYO200" s="98"/>
      <c r="KYP200" s="98"/>
      <c r="KYQ200" s="98" t="s">
        <v>404</v>
      </c>
      <c r="KYR200" s="98"/>
      <c r="KYS200" s="98"/>
      <c r="KYT200" s="137" t="s">
        <v>616</v>
      </c>
      <c r="KYU200" s="137"/>
      <c r="KYV200" s="32" t="s">
        <v>4</v>
      </c>
      <c r="KYW200" s="100">
        <v>710</v>
      </c>
      <c r="KYX200" s="100"/>
      <c r="KYY200" s="33"/>
      <c r="KYZ200" s="33"/>
      <c r="KZA200" s="98">
        <v>5</v>
      </c>
      <c r="KZB200" s="98"/>
      <c r="KZC200" s="98"/>
      <c r="KZD200" s="98" t="s">
        <v>401</v>
      </c>
      <c r="KZE200" s="98"/>
      <c r="KZF200" s="98"/>
      <c r="KZG200" s="98" t="s">
        <v>404</v>
      </c>
      <c r="KZH200" s="98"/>
      <c r="KZI200" s="98"/>
      <c r="KZJ200" s="137" t="s">
        <v>616</v>
      </c>
      <c r="KZK200" s="137"/>
      <c r="KZL200" s="32" t="s">
        <v>4</v>
      </c>
      <c r="KZM200" s="100">
        <v>710</v>
      </c>
      <c r="KZN200" s="100"/>
      <c r="KZO200" s="33"/>
      <c r="KZP200" s="33"/>
      <c r="KZQ200" s="98">
        <v>5</v>
      </c>
      <c r="KZR200" s="98"/>
      <c r="KZS200" s="98"/>
      <c r="KZT200" s="98" t="s">
        <v>401</v>
      </c>
      <c r="KZU200" s="98"/>
      <c r="KZV200" s="98"/>
      <c r="KZW200" s="98" t="s">
        <v>404</v>
      </c>
      <c r="KZX200" s="98"/>
      <c r="KZY200" s="98"/>
      <c r="KZZ200" s="137" t="s">
        <v>616</v>
      </c>
      <c r="LAA200" s="137"/>
      <c r="LAB200" s="32" t="s">
        <v>4</v>
      </c>
      <c r="LAC200" s="100">
        <v>710</v>
      </c>
      <c r="LAD200" s="100"/>
      <c r="LAE200" s="33"/>
      <c r="LAF200" s="33"/>
      <c r="LAG200" s="98">
        <v>5</v>
      </c>
      <c r="LAH200" s="98"/>
      <c r="LAI200" s="98"/>
      <c r="LAJ200" s="98" t="s">
        <v>401</v>
      </c>
      <c r="LAK200" s="98"/>
      <c r="LAL200" s="98"/>
      <c r="LAM200" s="98" t="s">
        <v>404</v>
      </c>
      <c r="LAN200" s="98"/>
      <c r="LAO200" s="98"/>
      <c r="LAP200" s="137" t="s">
        <v>616</v>
      </c>
      <c r="LAQ200" s="137"/>
      <c r="LAR200" s="32" t="s">
        <v>4</v>
      </c>
      <c r="LAS200" s="100">
        <v>710</v>
      </c>
      <c r="LAT200" s="100"/>
      <c r="LAU200" s="33"/>
      <c r="LAV200" s="33"/>
      <c r="LAW200" s="98">
        <v>5</v>
      </c>
      <c r="LAX200" s="98"/>
      <c r="LAY200" s="98"/>
      <c r="LAZ200" s="98" t="s">
        <v>401</v>
      </c>
      <c r="LBA200" s="98"/>
      <c r="LBB200" s="98"/>
      <c r="LBC200" s="98" t="s">
        <v>404</v>
      </c>
      <c r="LBD200" s="98"/>
      <c r="LBE200" s="98"/>
      <c r="LBF200" s="137" t="s">
        <v>616</v>
      </c>
      <c r="LBG200" s="137"/>
      <c r="LBH200" s="32" t="s">
        <v>4</v>
      </c>
      <c r="LBI200" s="100">
        <v>710</v>
      </c>
      <c r="LBJ200" s="100"/>
      <c r="LBK200" s="33"/>
      <c r="LBL200" s="33"/>
      <c r="LBM200" s="98">
        <v>5</v>
      </c>
      <c r="LBN200" s="98"/>
      <c r="LBO200" s="98"/>
      <c r="LBP200" s="98" t="s">
        <v>401</v>
      </c>
      <c r="LBQ200" s="98"/>
      <c r="LBR200" s="98"/>
      <c r="LBS200" s="98" t="s">
        <v>404</v>
      </c>
      <c r="LBT200" s="98"/>
      <c r="LBU200" s="98"/>
      <c r="LBV200" s="137" t="s">
        <v>616</v>
      </c>
      <c r="LBW200" s="137"/>
      <c r="LBX200" s="32" t="s">
        <v>4</v>
      </c>
      <c r="LBY200" s="100">
        <v>710</v>
      </c>
      <c r="LBZ200" s="100"/>
      <c r="LCA200" s="33"/>
      <c r="LCB200" s="33"/>
      <c r="LCC200" s="98">
        <v>5</v>
      </c>
      <c r="LCD200" s="98"/>
      <c r="LCE200" s="98"/>
      <c r="LCF200" s="98" t="s">
        <v>401</v>
      </c>
      <c r="LCG200" s="98"/>
      <c r="LCH200" s="98"/>
      <c r="LCI200" s="98" t="s">
        <v>404</v>
      </c>
      <c r="LCJ200" s="98"/>
      <c r="LCK200" s="98"/>
      <c r="LCL200" s="137" t="s">
        <v>616</v>
      </c>
      <c r="LCM200" s="137"/>
      <c r="LCN200" s="32" t="s">
        <v>4</v>
      </c>
      <c r="LCO200" s="100">
        <v>710</v>
      </c>
      <c r="LCP200" s="100"/>
      <c r="LCQ200" s="33"/>
      <c r="LCR200" s="33"/>
      <c r="LCS200" s="98">
        <v>5</v>
      </c>
      <c r="LCT200" s="98"/>
      <c r="LCU200" s="98"/>
      <c r="LCV200" s="98" t="s">
        <v>401</v>
      </c>
      <c r="LCW200" s="98"/>
      <c r="LCX200" s="98"/>
      <c r="LCY200" s="98" t="s">
        <v>404</v>
      </c>
      <c r="LCZ200" s="98"/>
      <c r="LDA200" s="98"/>
      <c r="LDB200" s="137" t="s">
        <v>616</v>
      </c>
      <c r="LDC200" s="137"/>
      <c r="LDD200" s="32" t="s">
        <v>4</v>
      </c>
      <c r="LDE200" s="100">
        <v>710</v>
      </c>
      <c r="LDF200" s="100"/>
      <c r="LDG200" s="33"/>
      <c r="LDH200" s="33"/>
      <c r="LDI200" s="98">
        <v>5</v>
      </c>
      <c r="LDJ200" s="98"/>
      <c r="LDK200" s="98"/>
      <c r="LDL200" s="98" t="s">
        <v>401</v>
      </c>
      <c r="LDM200" s="98"/>
      <c r="LDN200" s="98"/>
      <c r="LDO200" s="98" t="s">
        <v>404</v>
      </c>
      <c r="LDP200" s="98"/>
      <c r="LDQ200" s="98"/>
      <c r="LDR200" s="137" t="s">
        <v>616</v>
      </c>
      <c r="LDS200" s="137"/>
      <c r="LDT200" s="32" t="s">
        <v>4</v>
      </c>
      <c r="LDU200" s="100">
        <v>710</v>
      </c>
      <c r="LDV200" s="100"/>
      <c r="LDW200" s="33"/>
      <c r="LDX200" s="33"/>
      <c r="LDY200" s="98">
        <v>5</v>
      </c>
      <c r="LDZ200" s="98"/>
      <c r="LEA200" s="98"/>
      <c r="LEB200" s="98" t="s">
        <v>401</v>
      </c>
      <c r="LEC200" s="98"/>
      <c r="LED200" s="98"/>
      <c r="LEE200" s="98" t="s">
        <v>404</v>
      </c>
      <c r="LEF200" s="98"/>
      <c r="LEG200" s="98"/>
      <c r="LEH200" s="137" t="s">
        <v>616</v>
      </c>
      <c r="LEI200" s="137"/>
      <c r="LEJ200" s="32" t="s">
        <v>4</v>
      </c>
      <c r="LEK200" s="100">
        <v>710</v>
      </c>
      <c r="LEL200" s="100"/>
      <c r="LEM200" s="33"/>
      <c r="LEN200" s="33"/>
      <c r="LEO200" s="98">
        <v>5</v>
      </c>
      <c r="LEP200" s="98"/>
      <c r="LEQ200" s="98"/>
      <c r="LER200" s="98" t="s">
        <v>401</v>
      </c>
      <c r="LES200" s="98"/>
      <c r="LET200" s="98"/>
      <c r="LEU200" s="98" t="s">
        <v>404</v>
      </c>
      <c r="LEV200" s="98"/>
      <c r="LEW200" s="98"/>
      <c r="LEX200" s="137" t="s">
        <v>616</v>
      </c>
      <c r="LEY200" s="137"/>
      <c r="LEZ200" s="32" t="s">
        <v>4</v>
      </c>
      <c r="LFA200" s="100">
        <v>710</v>
      </c>
      <c r="LFB200" s="100"/>
      <c r="LFC200" s="33"/>
      <c r="LFD200" s="33"/>
      <c r="LFE200" s="98">
        <v>5</v>
      </c>
      <c r="LFF200" s="98"/>
      <c r="LFG200" s="98"/>
      <c r="LFH200" s="98" t="s">
        <v>401</v>
      </c>
      <c r="LFI200" s="98"/>
      <c r="LFJ200" s="98"/>
      <c r="LFK200" s="98" t="s">
        <v>404</v>
      </c>
      <c r="LFL200" s="98"/>
      <c r="LFM200" s="98"/>
      <c r="LFN200" s="137" t="s">
        <v>616</v>
      </c>
      <c r="LFO200" s="137"/>
      <c r="LFP200" s="32" t="s">
        <v>4</v>
      </c>
      <c r="LFQ200" s="100">
        <v>710</v>
      </c>
      <c r="LFR200" s="100"/>
      <c r="LFS200" s="33"/>
      <c r="LFT200" s="33"/>
      <c r="LFU200" s="98">
        <v>5</v>
      </c>
      <c r="LFV200" s="98"/>
      <c r="LFW200" s="98"/>
      <c r="LFX200" s="98" t="s">
        <v>401</v>
      </c>
      <c r="LFY200" s="98"/>
      <c r="LFZ200" s="98"/>
      <c r="LGA200" s="98" t="s">
        <v>404</v>
      </c>
      <c r="LGB200" s="98"/>
      <c r="LGC200" s="98"/>
      <c r="LGD200" s="137" t="s">
        <v>616</v>
      </c>
      <c r="LGE200" s="137"/>
      <c r="LGF200" s="32" t="s">
        <v>4</v>
      </c>
      <c r="LGG200" s="100">
        <v>710</v>
      </c>
      <c r="LGH200" s="100"/>
      <c r="LGI200" s="33"/>
      <c r="LGJ200" s="33"/>
      <c r="LGK200" s="98">
        <v>5</v>
      </c>
      <c r="LGL200" s="98"/>
      <c r="LGM200" s="98"/>
      <c r="LGN200" s="98" t="s">
        <v>401</v>
      </c>
      <c r="LGO200" s="98"/>
      <c r="LGP200" s="98"/>
      <c r="LGQ200" s="98" t="s">
        <v>404</v>
      </c>
      <c r="LGR200" s="98"/>
      <c r="LGS200" s="98"/>
      <c r="LGT200" s="137" t="s">
        <v>616</v>
      </c>
      <c r="LGU200" s="137"/>
      <c r="LGV200" s="32" t="s">
        <v>4</v>
      </c>
      <c r="LGW200" s="100">
        <v>710</v>
      </c>
      <c r="LGX200" s="100"/>
      <c r="LGY200" s="33"/>
      <c r="LGZ200" s="33"/>
      <c r="LHA200" s="98">
        <v>5</v>
      </c>
      <c r="LHB200" s="98"/>
      <c r="LHC200" s="98"/>
      <c r="LHD200" s="98" t="s">
        <v>401</v>
      </c>
      <c r="LHE200" s="98"/>
      <c r="LHF200" s="98"/>
      <c r="LHG200" s="98" t="s">
        <v>404</v>
      </c>
      <c r="LHH200" s="98"/>
      <c r="LHI200" s="98"/>
      <c r="LHJ200" s="137" t="s">
        <v>616</v>
      </c>
      <c r="LHK200" s="137"/>
      <c r="LHL200" s="32" t="s">
        <v>4</v>
      </c>
      <c r="LHM200" s="100">
        <v>710</v>
      </c>
      <c r="LHN200" s="100"/>
      <c r="LHO200" s="33"/>
      <c r="LHP200" s="33"/>
      <c r="LHQ200" s="98">
        <v>5</v>
      </c>
      <c r="LHR200" s="98"/>
      <c r="LHS200" s="98"/>
      <c r="LHT200" s="98" t="s">
        <v>401</v>
      </c>
      <c r="LHU200" s="98"/>
      <c r="LHV200" s="98"/>
      <c r="LHW200" s="98" t="s">
        <v>404</v>
      </c>
      <c r="LHX200" s="98"/>
      <c r="LHY200" s="98"/>
      <c r="LHZ200" s="137" t="s">
        <v>616</v>
      </c>
      <c r="LIA200" s="137"/>
      <c r="LIB200" s="32" t="s">
        <v>4</v>
      </c>
      <c r="LIC200" s="100">
        <v>710</v>
      </c>
      <c r="LID200" s="100"/>
      <c r="LIE200" s="33"/>
      <c r="LIF200" s="33"/>
      <c r="LIG200" s="98">
        <v>5</v>
      </c>
      <c r="LIH200" s="98"/>
      <c r="LII200" s="98"/>
      <c r="LIJ200" s="98" t="s">
        <v>401</v>
      </c>
      <c r="LIK200" s="98"/>
      <c r="LIL200" s="98"/>
      <c r="LIM200" s="98" t="s">
        <v>404</v>
      </c>
      <c r="LIN200" s="98"/>
      <c r="LIO200" s="98"/>
      <c r="LIP200" s="137" t="s">
        <v>616</v>
      </c>
      <c r="LIQ200" s="137"/>
      <c r="LIR200" s="32" t="s">
        <v>4</v>
      </c>
      <c r="LIS200" s="100">
        <v>710</v>
      </c>
      <c r="LIT200" s="100"/>
      <c r="LIU200" s="33"/>
      <c r="LIV200" s="33"/>
      <c r="LIW200" s="98">
        <v>5</v>
      </c>
      <c r="LIX200" s="98"/>
      <c r="LIY200" s="98"/>
      <c r="LIZ200" s="98" t="s">
        <v>401</v>
      </c>
      <c r="LJA200" s="98"/>
      <c r="LJB200" s="98"/>
      <c r="LJC200" s="98" t="s">
        <v>404</v>
      </c>
      <c r="LJD200" s="98"/>
      <c r="LJE200" s="98"/>
      <c r="LJF200" s="137" t="s">
        <v>616</v>
      </c>
      <c r="LJG200" s="137"/>
      <c r="LJH200" s="32" t="s">
        <v>4</v>
      </c>
      <c r="LJI200" s="100">
        <v>710</v>
      </c>
      <c r="LJJ200" s="100"/>
      <c r="LJK200" s="33"/>
      <c r="LJL200" s="33"/>
      <c r="LJM200" s="98">
        <v>5</v>
      </c>
      <c r="LJN200" s="98"/>
      <c r="LJO200" s="98"/>
      <c r="LJP200" s="98" t="s">
        <v>401</v>
      </c>
      <c r="LJQ200" s="98"/>
      <c r="LJR200" s="98"/>
      <c r="LJS200" s="98" t="s">
        <v>404</v>
      </c>
      <c r="LJT200" s="98"/>
      <c r="LJU200" s="98"/>
      <c r="LJV200" s="137" t="s">
        <v>616</v>
      </c>
      <c r="LJW200" s="137"/>
      <c r="LJX200" s="32" t="s">
        <v>4</v>
      </c>
      <c r="LJY200" s="100">
        <v>710</v>
      </c>
      <c r="LJZ200" s="100"/>
      <c r="LKA200" s="33"/>
      <c r="LKB200" s="33"/>
      <c r="LKC200" s="98">
        <v>5</v>
      </c>
      <c r="LKD200" s="98"/>
      <c r="LKE200" s="98"/>
      <c r="LKF200" s="98" t="s">
        <v>401</v>
      </c>
      <c r="LKG200" s="98"/>
      <c r="LKH200" s="98"/>
      <c r="LKI200" s="98" t="s">
        <v>404</v>
      </c>
      <c r="LKJ200" s="98"/>
      <c r="LKK200" s="98"/>
      <c r="LKL200" s="137" t="s">
        <v>616</v>
      </c>
      <c r="LKM200" s="137"/>
      <c r="LKN200" s="32" t="s">
        <v>4</v>
      </c>
      <c r="LKO200" s="100">
        <v>710</v>
      </c>
      <c r="LKP200" s="100"/>
      <c r="LKQ200" s="33"/>
      <c r="LKR200" s="33"/>
      <c r="LKS200" s="98">
        <v>5</v>
      </c>
      <c r="LKT200" s="98"/>
      <c r="LKU200" s="98"/>
      <c r="LKV200" s="98" t="s">
        <v>401</v>
      </c>
      <c r="LKW200" s="98"/>
      <c r="LKX200" s="98"/>
      <c r="LKY200" s="98" t="s">
        <v>404</v>
      </c>
      <c r="LKZ200" s="98"/>
      <c r="LLA200" s="98"/>
      <c r="LLB200" s="137" t="s">
        <v>616</v>
      </c>
      <c r="LLC200" s="137"/>
      <c r="LLD200" s="32" t="s">
        <v>4</v>
      </c>
      <c r="LLE200" s="100">
        <v>710</v>
      </c>
      <c r="LLF200" s="100"/>
      <c r="LLG200" s="33"/>
      <c r="LLH200" s="33"/>
      <c r="LLI200" s="98">
        <v>5</v>
      </c>
      <c r="LLJ200" s="98"/>
      <c r="LLK200" s="98"/>
      <c r="LLL200" s="98" t="s">
        <v>401</v>
      </c>
      <c r="LLM200" s="98"/>
      <c r="LLN200" s="98"/>
      <c r="LLO200" s="98" t="s">
        <v>404</v>
      </c>
      <c r="LLP200" s="98"/>
      <c r="LLQ200" s="98"/>
      <c r="LLR200" s="137" t="s">
        <v>616</v>
      </c>
      <c r="LLS200" s="137"/>
      <c r="LLT200" s="32" t="s">
        <v>4</v>
      </c>
      <c r="LLU200" s="100">
        <v>710</v>
      </c>
      <c r="LLV200" s="100"/>
      <c r="LLW200" s="33"/>
      <c r="LLX200" s="33"/>
      <c r="LLY200" s="98">
        <v>5</v>
      </c>
      <c r="LLZ200" s="98"/>
      <c r="LMA200" s="98"/>
      <c r="LMB200" s="98" t="s">
        <v>401</v>
      </c>
      <c r="LMC200" s="98"/>
      <c r="LMD200" s="98"/>
      <c r="LME200" s="98" t="s">
        <v>404</v>
      </c>
      <c r="LMF200" s="98"/>
      <c r="LMG200" s="98"/>
      <c r="LMH200" s="137" t="s">
        <v>616</v>
      </c>
      <c r="LMI200" s="137"/>
      <c r="LMJ200" s="32" t="s">
        <v>4</v>
      </c>
      <c r="LMK200" s="100">
        <v>710</v>
      </c>
      <c r="LML200" s="100"/>
      <c r="LMM200" s="33"/>
      <c r="LMN200" s="33"/>
      <c r="LMO200" s="98">
        <v>5</v>
      </c>
      <c r="LMP200" s="98"/>
      <c r="LMQ200" s="98"/>
      <c r="LMR200" s="98" t="s">
        <v>401</v>
      </c>
      <c r="LMS200" s="98"/>
      <c r="LMT200" s="98"/>
      <c r="LMU200" s="98" t="s">
        <v>404</v>
      </c>
      <c r="LMV200" s="98"/>
      <c r="LMW200" s="98"/>
      <c r="LMX200" s="137" t="s">
        <v>616</v>
      </c>
      <c r="LMY200" s="137"/>
      <c r="LMZ200" s="32" t="s">
        <v>4</v>
      </c>
      <c r="LNA200" s="100">
        <v>710</v>
      </c>
      <c r="LNB200" s="100"/>
      <c r="LNC200" s="33"/>
      <c r="LND200" s="33"/>
      <c r="LNE200" s="98">
        <v>5</v>
      </c>
      <c r="LNF200" s="98"/>
      <c r="LNG200" s="98"/>
      <c r="LNH200" s="98" t="s">
        <v>401</v>
      </c>
      <c r="LNI200" s="98"/>
      <c r="LNJ200" s="98"/>
      <c r="LNK200" s="98" t="s">
        <v>404</v>
      </c>
      <c r="LNL200" s="98"/>
      <c r="LNM200" s="98"/>
      <c r="LNN200" s="137" t="s">
        <v>616</v>
      </c>
      <c r="LNO200" s="137"/>
      <c r="LNP200" s="32" t="s">
        <v>4</v>
      </c>
      <c r="LNQ200" s="100">
        <v>710</v>
      </c>
      <c r="LNR200" s="100"/>
      <c r="LNS200" s="33"/>
      <c r="LNT200" s="33"/>
      <c r="LNU200" s="98">
        <v>5</v>
      </c>
      <c r="LNV200" s="98"/>
      <c r="LNW200" s="98"/>
      <c r="LNX200" s="98" t="s">
        <v>401</v>
      </c>
      <c r="LNY200" s="98"/>
      <c r="LNZ200" s="98"/>
      <c r="LOA200" s="98" t="s">
        <v>404</v>
      </c>
      <c r="LOB200" s="98"/>
      <c r="LOC200" s="98"/>
      <c r="LOD200" s="137" t="s">
        <v>616</v>
      </c>
      <c r="LOE200" s="137"/>
      <c r="LOF200" s="32" t="s">
        <v>4</v>
      </c>
      <c r="LOG200" s="100">
        <v>710</v>
      </c>
      <c r="LOH200" s="100"/>
      <c r="LOI200" s="33"/>
      <c r="LOJ200" s="33"/>
      <c r="LOK200" s="98">
        <v>5</v>
      </c>
      <c r="LOL200" s="98"/>
      <c r="LOM200" s="98"/>
      <c r="LON200" s="98" t="s">
        <v>401</v>
      </c>
      <c r="LOO200" s="98"/>
      <c r="LOP200" s="98"/>
      <c r="LOQ200" s="98" t="s">
        <v>404</v>
      </c>
      <c r="LOR200" s="98"/>
      <c r="LOS200" s="98"/>
      <c r="LOT200" s="137" t="s">
        <v>616</v>
      </c>
      <c r="LOU200" s="137"/>
      <c r="LOV200" s="32" t="s">
        <v>4</v>
      </c>
      <c r="LOW200" s="100">
        <v>710</v>
      </c>
      <c r="LOX200" s="100"/>
      <c r="LOY200" s="33"/>
      <c r="LOZ200" s="33"/>
      <c r="LPA200" s="98">
        <v>5</v>
      </c>
      <c r="LPB200" s="98"/>
      <c r="LPC200" s="98"/>
      <c r="LPD200" s="98" t="s">
        <v>401</v>
      </c>
      <c r="LPE200" s="98"/>
      <c r="LPF200" s="98"/>
      <c r="LPG200" s="98" t="s">
        <v>404</v>
      </c>
      <c r="LPH200" s="98"/>
      <c r="LPI200" s="98"/>
      <c r="LPJ200" s="137" t="s">
        <v>616</v>
      </c>
      <c r="LPK200" s="137"/>
      <c r="LPL200" s="32" t="s">
        <v>4</v>
      </c>
      <c r="LPM200" s="100">
        <v>710</v>
      </c>
      <c r="LPN200" s="100"/>
      <c r="LPO200" s="33"/>
      <c r="LPP200" s="33"/>
      <c r="LPQ200" s="98">
        <v>5</v>
      </c>
      <c r="LPR200" s="98"/>
      <c r="LPS200" s="98"/>
      <c r="LPT200" s="98" t="s">
        <v>401</v>
      </c>
      <c r="LPU200" s="98"/>
      <c r="LPV200" s="98"/>
      <c r="LPW200" s="98" t="s">
        <v>404</v>
      </c>
      <c r="LPX200" s="98"/>
      <c r="LPY200" s="98"/>
      <c r="LPZ200" s="137" t="s">
        <v>616</v>
      </c>
      <c r="LQA200" s="137"/>
      <c r="LQB200" s="32" t="s">
        <v>4</v>
      </c>
      <c r="LQC200" s="100">
        <v>710</v>
      </c>
      <c r="LQD200" s="100"/>
      <c r="LQE200" s="33"/>
      <c r="LQF200" s="33"/>
      <c r="LQG200" s="98">
        <v>5</v>
      </c>
      <c r="LQH200" s="98"/>
      <c r="LQI200" s="98"/>
      <c r="LQJ200" s="98" t="s">
        <v>401</v>
      </c>
      <c r="LQK200" s="98"/>
      <c r="LQL200" s="98"/>
      <c r="LQM200" s="98" t="s">
        <v>404</v>
      </c>
      <c r="LQN200" s="98"/>
      <c r="LQO200" s="98"/>
      <c r="LQP200" s="137" t="s">
        <v>616</v>
      </c>
      <c r="LQQ200" s="137"/>
      <c r="LQR200" s="32" t="s">
        <v>4</v>
      </c>
      <c r="LQS200" s="100">
        <v>710</v>
      </c>
      <c r="LQT200" s="100"/>
      <c r="LQU200" s="33"/>
      <c r="LQV200" s="33"/>
      <c r="LQW200" s="98">
        <v>5</v>
      </c>
      <c r="LQX200" s="98"/>
      <c r="LQY200" s="98"/>
      <c r="LQZ200" s="98" t="s">
        <v>401</v>
      </c>
      <c r="LRA200" s="98"/>
      <c r="LRB200" s="98"/>
      <c r="LRC200" s="98" t="s">
        <v>404</v>
      </c>
      <c r="LRD200" s="98"/>
      <c r="LRE200" s="98"/>
      <c r="LRF200" s="137" t="s">
        <v>616</v>
      </c>
      <c r="LRG200" s="137"/>
      <c r="LRH200" s="32" t="s">
        <v>4</v>
      </c>
      <c r="LRI200" s="100">
        <v>710</v>
      </c>
      <c r="LRJ200" s="100"/>
      <c r="LRK200" s="33"/>
      <c r="LRL200" s="33"/>
      <c r="LRM200" s="98">
        <v>5</v>
      </c>
      <c r="LRN200" s="98"/>
      <c r="LRO200" s="98"/>
      <c r="LRP200" s="98" t="s">
        <v>401</v>
      </c>
      <c r="LRQ200" s="98"/>
      <c r="LRR200" s="98"/>
      <c r="LRS200" s="98" t="s">
        <v>404</v>
      </c>
      <c r="LRT200" s="98"/>
      <c r="LRU200" s="98"/>
      <c r="LRV200" s="137" t="s">
        <v>616</v>
      </c>
      <c r="LRW200" s="137"/>
      <c r="LRX200" s="32" t="s">
        <v>4</v>
      </c>
      <c r="LRY200" s="100">
        <v>710</v>
      </c>
      <c r="LRZ200" s="100"/>
      <c r="LSA200" s="33"/>
      <c r="LSB200" s="33"/>
      <c r="LSC200" s="98">
        <v>5</v>
      </c>
      <c r="LSD200" s="98"/>
      <c r="LSE200" s="98"/>
      <c r="LSF200" s="98" t="s">
        <v>401</v>
      </c>
      <c r="LSG200" s="98"/>
      <c r="LSH200" s="98"/>
      <c r="LSI200" s="98" t="s">
        <v>404</v>
      </c>
      <c r="LSJ200" s="98"/>
      <c r="LSK200" s="98"/>
      <c r="LSL200" s="137" t="s">
        <v>616</v>
      </c>
      <c r="LSM200" s="137"/>
      <c r="LSN200" s="32" t="s">
        <v>4</v>
      </c>
      <c r="LSO200" s="100">
        <v>710</v>
      </c>
      <c r="LSP200" s="100"/>
      <c r="LSQ200" s="33"/>
      <c r="LSR200" s="33"/>
      <c r="LSS200" s="98">
        <v>5</v>
      </c>
      <c r="LST200" s="98"/>
      <c r="LSU200" s="98"/>
      <c r="LSV200" s="98" t="s">
        <v>401</v>
      </c>
      <c r="LSW200" s="98"/>
      <c r="LSX200" s="98"/>
      <c r="LSY200" s="98" t="s">
        <v>404</v>
      </c>
      <c r="LSZ200" s="98"/>
      <c r="LTA200" s="98"/>
      <c r="LTB200" s="137" t="s">
        <v>616</v>
      </c>
      <c r="LTC200" s="137"/>
      <c r="LTD200" s="32" t="s">
        <v>4</v>
      </c>
      <c r="LTE200" s="100">
        <v>710</v>
      </c>
      <c r="LTF200" s="100"/>
      <c r="LTG200" s="33"/>
      <c r="LTH200" s="33"/>
      <c r="LTI200" s="98">
        <v>5</v>
      </c>
      <c r="LTJ200" s="98"/>
      <c r="LTK200" s="98"/>
      <c r="LTL200" s="98" t="s">
        <v>401</v>
      </c>
      <c r="LTM200" s="98"/>
      <c r="LTN200" s="98"/>
      <c r="LTO200" s="98" t="s">
        <v>404</v>
      </c>
      <c r="LTP200" s="98"/>
      <c r="LTQ200" s="98"/>
      <c r="LTR200" s="137" t="s">
        <v>616</v>
      </c>
      <c r="LTS200" s="137"/>
      <c r="LTT200" s="32" t="s">
        <v>4</v>
      </c>
      <c r="LTU200" s="100">
        <v>710</v>
      </c>
      <c r="LTV200" s="100"/>
      <c r="LTW200" s="33"/>
      <c r="LTX200" s="33"/>
      <c r="LTY200" s="98">
        <v>5</v>
      </c>
      <c r="LTZ200" s="98"/>
      <c r="LUA200" s="98"/>
      <c r="LUB200" s="98" t="s">
        <v>401</v>
      </c>
      <c r="LUC200" s="98"/>
      <c r="LUD200" s="98"/>
      <c r="LUE200" s="98" t="s">
        <v>404</v>
      </c>
      <c r="LUF200" s="98"/>
      <c r="LUG200" s="98"/>
      <c r="LUH200" s="137" t="s">
        <v>616</v>
      </c>
      <c r="LUI200" s="137"/>
      <c r="LUJ200" s="32" t="s">
        <v>4</v>
      </c>
      <c r="LUK200" s="100">
        <v>710</v>
      </c>
      <c r="LUL200" s="100"/>
      <c r="LUM200" s="33"/>
      <c r="LUN200" s="33"/>
      <c r="LUO200" s="98">
        <v>5</v>
      </c>
      <c r="LUP200" s="98"/>
      <c r="LUQ200" s="98"/>
      <c r="LUR200" s="98" t="s">
        <v>401</v>
      </c>
      <c r="LUS200" s="98"/>
      <c r="LUT200" s="98"/>
      <c r="LUU200" s="98" t="s">
        <v>404</v>
      </c>
      <c r="LUV200" s="98"/>
      <c r="LUW200" s="98"/>
      <c r="LUX200" s="137" t="s">
        <v>616</v>
      </c>
      <c r="LUY200" s="137"/>
      <c r="LUZ200" s="32" t="s">
        <v>4</v>
      </c>
      <c r="LVA200" s="100">
        <v>710</v>
      </c>
      <c r="LVB200" s="100"/>
      <c r="LVC200" s="33"/>
      <c r="LVD200" s="33"/>
      <c r="LVE200" s="98">
        <v>5</v>
      </c>
      <c r="LVF200" s="98"/>
      <c r="LVG200" s="98"/>
      <c r="LVH200" s="98" t="s">
        <v>401</v>
      </c>
      <c r="LVI200" s="98"/>
      <c r="LVJ200" s="98"/>
      <c r="LVK200" s="98" t="s">
        <v>404</v>
      </c>
      <c r="LVL200" s="98"/>
      <c r="LVM200" s="98"/>
      <c r="LVN200" s="137" t="s">
        <v>616</v>
      </c>
      <c r="LVO200" s="137"/>
      <c r="LVP200" s="32" t="s">
        <v>4</v>
      </c>
      <c r="LVQ200" s="100">
        <v>710</v>
      </c>
      <c r="LVR200" s="100"/>
      <c r="LVS200" s="33"/>
      <c r="LVT200" s="33"/>
      <c r="LVU200" s="98">
        <v>5</v>
      </c>
      <c r="LVV200" s="98"/>
      <c r="LVW200" s="98"/>
      <c r="LVX200" s="98" t="s">
        <v>401</v>
      </c>
      <c r="LVY200" s="98"/>
      <c r="LVZ200" s="98"/>
      <c r="LWA200" s="98" t="s">
        <v>404</v>
      </c>
      <c r="LWB200" s="98"/>
      <c r="LWC200" s="98"/>
      <c r="LWD200" s="137" t="s">
        <v>616</v>
      </c>
      <c r="LWE200" s="137"/>
      <c r="LWF200" s="32" t="s">
        <v>4</v>
      </c>
      <c r="LWG200" s="100">
        <v>710</v>
      </c>
      <c r="LWH200" s="100"/>
      <c r="LWI200" s="33"/>
      <c r="LWJ200" s="33"/>
      <c r="LWK200" s="98">
        <v>5</v>
      </c>
      <c r="LWL200" s="98"/>
      <c r="LWM200" s="98"/>
      <c r="LWN200" s="98" t="s">
        <v>401</v>
      </c>
      <c r="LWO200" s="98"/>
      <c r="LWP200" s="98"/>
      <c r="LWQ200" s="98" t="s">
        <v>404</v>
      </c>
      <c r="LWR200" s="98"/>
      <c r="LWS200" s="98"/>
      <c r="LWT200" s="137" t="s">
        <v>616</v>
      </c>
      <c r="LWU200" s="137"/>
      <c r="LWV200" s="32" t="s">
        <v>4</v>
      </c>
      <c r="LWW200" s="100">
        <v>710</v>
      </c>
      <c r="LWX200" s="100"/>
      <c r="LWY200" s="33"/>
      <c r="LWZ200" s="33"/>
      <c r="LXA200" s="98">
        <v>5</v>
      </c>
      <c r="LXB200" s="98"/>
      <c r="LXC200" s="98"/>
      <c r="LXD200" s="98" t="s">
        <v>401</v>
      </c>
      <c r="LXE200" s="98"/>
      <c r="LXF200" s="98"/>
      <c r="LXG200" s="98" t="s">
        <v>404</v>
      </c>
      <c r="LXH200" s="98"/>
      <c r="LXI200" s="98"/>
      <c r="LXJ200" s="137" t="s">
        <v>616</v>
      </c>
      <c r="LXK200" s="137"/>
      <c r="LXL200" s="32" t="s">
        <v>4</v>
      </c>
      <c r="LXM200" s="100">
        <v>710</v>
      </c>
      <c r="LXN200" s="100"/>
      <c r="LXO200" s="33"/>
      <c r="LXP200" s="33"/>
      <c r="LXQ200" s="98">
        <v>5</v>
      </c>
      <c r="LXR200" s="98"/>
      <c r="LXS200" s="98"/>
      <c r="LXT200" s="98" t="s">
        <v>401</v>
      </c>
      <c r="LXU200" s="98"/>
      <c r="LXV200" s="98"/>
      <c r="LXW200" s="98" t="s">
        <v>404</v>
      </c>
      <c r="LXX200" s="98"/>
      <c r="LXY200" s="98"/>
      <c r="LXZ200" s="137" t="s">
        <v>616</v>
      </c>
      <c r="LYA200" s="137"/>
      <c r="LYB200" s="32" t="s">
        <v>4</v>
      </c>
      <c r="LYC200" s="100">
        <v>710</v>
      </c>
      <c r="LYD200" s="100"/>
      <c r="LYE200" s="33"/>
      <c r="LYF200" s="33"/>
      <c r="LYG200" s="98">
        <v>5</v>
      </c>
      <c r="LYH200" s="98"/>
      <c r="LYI200" s="98"/>
      <c r="LYJ200" s="98" t="s">
        <v>401</v>
      </c>
      <c r="LYK200" s="98"/>
      <c r="LYL200" s="98"/>
      <c r="LYM200" s="98" t="s">
        <v>404</v>
      </c>
      <c r="LYN200" s="98"/>
      <c r="LYO200" s="98"/>
      <c r="LYP200" s="137" t="s">
        <v>616</v>
      </c>
      <c r="LYQ200" s="137"/>
      <c r="LYR200" s="32" t="s">
        <v>4</v>
      </c>
      <c r="LYS200" s="100">
        <v>710</v>
      </c>
      <c r="LYT200" s="100"/>
      <c r="LYU200" s="33"/>
      <c r="LYV200" s="33"/>
      <c r="LYW200" s="98">
        <v>5</v>
      </c>
      <c r="LYX200" s="98"/>
      <c r="LYY200" s="98"/>
      <c r="LYZ200" s="98" t="s">
        <v>401</v>
      </c>
      <c r="LZA200" s="98"/>
      <c r="LZB200" s="98"/>
      <c r="LZC200" s="98" t="s">
        <v>404</v>
      </c>
      <c r="LZD200" s="98"/>
      <c r="LZE200" s="98"/>
      <c r="LZF200" s="137" t="s">
        <v>616</v>
      </c>
      <c r="LZG200" s="137"/>
      <c r="LZH200" s="32" t="s">
        <v>4</v>
      </c>
      <c r="LZI200" s="100">
        <v>710</v>
      </c>
      <c r="LZJ200" s="100"/>
      <c r="LZK200" s="33"/>
      <c r="LZL200" s="33"/>
      <c r="LZM200" s="98">
        <v>5</v>
      </c>
      <c r="LZN200" s="98"/>
      <c r="LZO200" s="98"/>
      <c r="LZP200" s="98" t="s">
        <v>401</v>
      </c>
      <c r="LZQ200" s="98"/>
      <c r="LZR200" s="98"/>
      <c r="LZS200" s="98" t="s">
        <v>404</v>
      </c>
      <c r="LZT200" s="98"/>
      <c r="LZU200" s="98"/>
      <c r="LZV200" s="137" t="s">
        <v>616</v>
      </c>
      <c r="LZW200" s="137"/>
      <c r="LZX200" s="32" t="s">
        <v>4</v>
      </c>
      <c r="LZY200" s="100">
        <v>710</v>
      </c>
      <c r="LZZ200" s="100"/>
      <c r="MAA200" s="33"/>
      <c r="MAB200" s="33"/>
      <c r="MAC200" s="98">
        <v>5</v>
      </c>
      <c r="MAD200" s="98"/>
      <c r="MAE200" s="98"/>
      <c r="MAF200" s="98" t="s">
        <v>401</v>
      </c>
      <c r="MAG200" s="98"/>
      <c r="MAH200" s="98"/>
      <c r="MAI200" s="98" t="s">
        <v>404</v>
      </c>
      <c r="MAJ200" s="98"/>
      <c r="MAK200" s="98"/>
      <c r="MAL200" s="137" t="s">
        <v>616</v>
      </c>
      <c r="MAM200" s="137"/>
      <c r="MAN200" s="32" t="s">
        <v>4</v>
      </c>
      <c r="MAO200" s="100">
        <v>710</v>
      </c>
      <c r="MAP200" s="100"/>
      <c r="MAQ200" s="33"/>
      <c r="MAR200" s="33"/>
      <c r="MAS200" s="98">
        <v>5</v>
      </c>
      <c r="MAT200" s="98"/>
      <c r="MAU200" s="98"/>
      <c r="MAV200" s="98" t="s">
        <v>401</v>
      </c>
      <c r="MAW200" s="98"/>
      <c r="MAX200" s="98"/>
      <c r="MAY200" s="98" t="s">
        <v>404</v>
      </c>
      <c r="MAZ200" s="98"/>
      <c r="MBA200" s="98"/>
      <c r="MBB200" s="137" t="s">
        <v>616</v>
      </c>
      <c r="MBC200" s="137"/>
      <c r="MBD200" s="32" t="s">
        <v>4</v>
      </c>
      <c r="MBE200" s="100">
        <v>710</v>
      </c>
      <c r="MBF200" s="100"/>
      <c r="MBG200" s="33"/>
      <c r="MBH200" s="33"/>
      <c r="MBI200" s="98">
        <v>5</v>
      </c>
      <c r="MBJ200" s="98"/>
      <c r="MBK200" s="98"/>
      <c r="MBL200" s="98" t="s">
        <v>401</v>
      </c>
      <c r="MBM200" s="98"/>
      <c r="MBN200" s="98"/>
      <c r="MBO200" s="98" t="s">
        <v>404</v>
      </c>
      <c r="MBP200" s="98"/>
      <c r="MBQ200" s="98"/>
      <c r="MBR200" s="137" t="s">
        <v>616</v>
      </c>
      <c r="MBS200" s="137"/>
      <c r="MBT200" s="32" t="s">
        <v>4</v>
      </c>
      <c r="MBU200" s="100">
        <v>710</v>
      </c>
      <c r="MBV200" s="100"/>
      <c r="MBW200" s="33"/>
      <c r="MBX200" s="33"/>
      <c r="MBY200" s="98">
        <v>5</v>
      </c>
      <c r="MBZ200" s="98"/>
      <c r="MCA200" s="98"/>
      <c r="MCB200" s="98" t="s">
        <v>401</v>
      </c>
      <c r="MCC200" s="98"/>
      <c r="MCD200" s="98"/>
      <c r="MCE200" s="98" t="s">
        <v>404</v>
      </c>
      <c r="MCF200" s="98"/>
      <c r="MCG200" s="98"/>
      <c r="MCH200" s="137" t="s">
        <v>616</v>
      </c>
      <c r="MCI200" s="137"/>
      <c r="MCJ200" s="32" t="s">
        <v>4</v>
      </c>
      <c r="MCK200" s="100">
        <v>710</v>
      </c>
      <c r="MCL200" s="100"/>
      <c r="MCM200" s="33"/>
      <c r="MCN200" s="33"/>
      <c r="MCO200" s="98">
        <v>5</v>
      </c>
      <c r="MCP200" s="98"/>
      <c r="MCQ200" s="98"/>
      <c r="MCR200" s="98" t="s">
        <v>401</v>
      </c>
      <c r="MCS200" s="98"/>
      <c r="MCT200" s="98"/>
      <c r="MCU200" s="98" t="s">
        <v>404</v>
      </c>
      <c r="MCV200" s="98"/>
      <c r="MCW200" s="98"/>
      <c r="MCX200" s="137" t="s">
        <v>616</v>
      </c>
      <c r="MCY200" s="137"/>
      <c r="MCZ200" s="32" t="s">
        <v>4</v>
      </c>
      <c r="MDA200" s="100">
        <v>710</v>
      </c>
      <c r="MDB200" s="100"/>
      <c r="MDC200" s="33"/>
      <c r="MDD200" s="33"/>
      <c r="MDE200" s="98">
        <v>5</v>
      </c>
      <c r="MDF200" s="98"/>
      <c r="MDG200" s="98"/>
      <c r="MDH200" s="98" t="s">
        <v>401</v>
      </c>
      <c r="MDI200" s="98"/>
      <c r="MDJ200" s="98"/>
      <c r="MDK200" s="98" t="s">
        <v>404</v>
      </c>
      <c r="MDL200" s="98"/>
      <c r="MDM200" s="98"/>
      <c r="MDN200" s="137" t="s">
        <v>616</v>
      </c>
      <c r="MDO200" s="137"/>
      <c r="MDP200" s="32" t="s">
        <v>4</v>
      </c>
      <c r="MDQ200" s="100">
        <v>710</v>
      </c>
      <c r="MDR200" s="100"/>
      <c r="MDS200" s="33"/>
      <c r="MDT200" s="33"/>
      <c r="MDU200" s="98">
        <v>5</v>
      </c>
      <c r="MDV200" s="98"/>
      <c r="MDW200" s="98"/>
      <c r="MDX200" s="98" t="s">
        <v>401</v>
      </c>
      <c r="MDY200" s="98"/>
      <c r="MDZ200" s="98"/>
      <c r="MEA200" s="98" t="s">
        <v>404</v>
      </c>
      <c r="MEB200" s="98"/>
      <c r="MEC200" s="98"/>
      <c r="MED200" s="137" t="s">
        <v>616</v>
      </c>
      <c r="MEE200" s="137"/>
      <c r="MEF200" s="32" t="s">
        <v>4</v>
      </c>
      <c r="MEG200" s="100">
        <v>710</v>
      </c>
      <c r="MEH200" s="100"/>
      <c r="MEI200" s="33"/>
      <c r="MEJ200" s="33"/>
      <c r="MEK200" s="98">
        <v>5</v>
      </c>
      <c r="MEL200" s="98"/>
      <c r="MEM200" s="98"/>
      <c r="MEN200" s="98" t="s">
        <v>401</v>
      </c>
      <c r="MEO200" s="98"/>
      <c r="MEP200" s="98"/>
      <c r="MEQ200" s="98" t="s">
        <v>404</v>
      </c>
      <c r="MER200" s="98"/>
      <c r="MES200" s="98"/>
      <c r="MET200" s="137" t="s">
        <v>616</v>
      </c>
      <c r="MEU200" s="137"/>
      <c r="MEV200" s="32" t="s">
        <v>4</v>
      </c>
      <c r="MEW200" s="100">
        <v>710</v>
      </c>
      <c r="MEX200" s="100"/>
      <c r="MEY200" s="33"/>
      <c r="MEZ200" s="33"/>
      <c r="MFA200" s="98">
        <v>5</v>
      </c>
      <c r="MFB200" s="98"/>
      <c r="MFC200" s="98"/>
      <c r="MFD200" s="98" t="s">
        <v>401</v>
      </c>
      <c r="MFE200" s="98"/>
      <c r="MFF200" s="98"/>
      <c r="MFG200" s="98" t="s">
        <v>404</v>
      </c>
      <c r="MFH200" s="98"/>
      <c r="MFI200" s="98"/>
      <c r="MFJ200" s="137" t="s">
        <v>616</v>
      </c>
      <c r="MFK200" s="137"/>
      <c r="MFL200" s="32" t="s">
        <v>4</v>
      </c>
      <c r="MFM200" s="100">
        <v>710</v>
      </c>
      <c r="MFN200" s="100"/>
      <c r="MFO200" s="33"/>
      <c r="MFP200" s="33"/>
      <c r="MFQ200" s="98">
        <v>5</v>
      </c>
      <c r="MFR200" s="98"/>
      <c r="MFS200" s="98"/>
      <c r="MFT200" s="98" t="s">
        <v>401</v>
      </c>
      <c r="MFU200" s="98"/>
      <c r="MFV200" s="98"/>
      <c r="MFW200" s="98" t="s">
        <v>404</v>
      </c>
      <c r="MFX200" s="98"/>
      <c r="MFY200" s="98"/>
      <c r="MFZ200" s="137" t="s">
        <v>616</v>
      </c>
      <c r="MGA200" s="137"/>
      <c r="MGB200" s="32" t="s">
        <v>4</v>
      </c>
      <c r="MGC200" s="100">
        <v>710</v>
      </c>
      <c r="MGD200" s="100"/>
      <c r="MGE200" s="33"/>
      <c r="MGF200" s="33"/>
      <c r="MGG200" s="98">
        <v>5</v>
      </c>
      <c r="MGH200" s="98"/>
      <c r="MGI200" s="98"/>
      <c r="MGJ200" s="98" t="s">
        <v>401</v>
      </c>
      <c r="MGK200" s="98"/>
      <c r="MGL200" s="98"/>
      <c r="MGM200" s="98" t="s">
        <v>404</v>
      </c>
      <c r="MGN200" s="98"/>
      <c r="MGO200" s="98"/>
      <c r="MGP200" s="137" t="s">
        <v>616</v>
      </c>
      <c r="MGQ200" s="137"/>
      <c r="MGR200" s="32" t="s">
        <v>4</v>
      </c>
      <c r="MGS200" s="100">
        <v>710</v>
      </c>
      <c r="MGT200" s="100"/>
      <c r="MGU200" s="33"/>
      <c r="MGV200" s="33"/>
      <c r="MGW200" s="98">
        <v>5</v>
      </c>
      <c r="MGX200" s="98"/>
      <c r="MGY200" s="98"/>
      <c r="MGZ200" s="98" t="s">
        <v>401</v>
      </c>
      <c r="MHA200" s="98"/>
      <c r="MHB200" s="98"/>
      <c r="MHC200" s="98" t="s">
        <v>404</v>
      </c>
      <c r="MHD200" s="98"/>
      <c r="MHE200" s="98"/>
      <c r="MHF200" s="137" t="s">
        <v>616</v>
      </c>
      <c r="MHG200" s="137"/>
      <c r="MHH200" s="32" t="s">
        <v>4</v>
      </c>
      <c r="MHI200" s="100">
        <v>710</v>
      </c>
      <c r="MHJ200" s="100"/>
      <c r="MHK200" s="33"/>
      <c r="MHL200" s="33"/>
      <c r="MHM200" s="98">
        <v>5</v>
      </c>
      <c r="MHN200" s="98"/>
      <c r="MHO200" s="98"/>
      <c r="MHP200" s="98" t="s">
        <v>401</v>
      </c>
      <c r="MHQ200" s="98"/>
      <c r="MHR200" s="98"/>
      <c r="MHS200" s="98" t="s">
        <v>404</v>
      </c>
      <c r="MHT200" s="98"/>
      <c r="MHU200" s="98"/>
      <c r="MHV200" s="137" t="s">
        <v>616</v>
      </c>
      <c r="MHW200" s="137"/>
      <c r="MHX200" s="32" t="s">
        <v>4</v>
      </c>
      <c r="MHY200" s="100">
        <v>710</v>
      </c>
      <c r="MHZ200" s="100"/>
      <c r="MIA200" s="33"/>
      <c r="MIB200" s="33"/>
      <c r="MIC200" s="98">
        <v>5</v>
      </c>
      <c r="MID200" s="98"/>
      <c r="MIE200" s="98"/>
      <c r="MIF200" s="98" t="s">
        <v>401</v>
      </c>
      <c r="MIG200" s="98"/>
      <c r="MIH200" s="98"/>
      <c r="MII200" s="98" t="s">
        <v>404</v>
      </c>
      <c r="MIJ200" s="98"/>
      <c r="MIK200" s="98"/>
      <c r="MIL200" s="137" t="s">
        <v>616</v>
      </c>
      <c r="MIM200" s="137"/>
      <c r="MIN200" s="32" t="s">
        <v>4</v>
      </c>
      <c r="MIO200" s="100">
        <v>710</v>
      </c>
      <c r="MIP200" s="100"/>
      <c r="MIQ200" s="33"/>
      <c r="MIR200" s="33"/>
      <c r="MIS200" s="98">
        <v>5</v>
      </c>
      <c r="MIT200" s="98"/>
      <c r="MIU200" s="98"/>
      <c r="MIV200" s="98" t="s">
        <v>401</v>
      </c>
      <c r="MIW200" s="98"/>
      <c r="MIX200" s="98"/>
      <c r="MIY200" s="98" t="s">
        <v>404</v>
      </c>
      <c r="MIZ200" s="98"/>
      <c r="MJA200" s="98"/>
      <c r="MJB200" s="137" t="s">
        <v>616</v>
      </c>
      <c r="MJC200" s="137"/>
      <c r="MJD200" s="32" t="s">
        <v>4</v>
      </c>
      <c r="MJE200" s="100">
        <v>710</v>
      </c>
      <c r="MJF200" s="100"/>
      <c r="MJG200" s="33"/>
      <c r="MJH200" s="33"/>
      <c r="MJI200" s="98">
        <v>5</v>
      </c>
      <c r="MJJ200" s="98"/>
      <c r="MJK200" s="98"/>
      <c r="MJL200" s="98" t="s">
        <v>401</v>
      </c>
      <c r="MJM200" s="98"/>
      <c r="MJN200" s="98"/>
      <c r="MJO200" s="98" t="s">
        <v>404</v>
      </c>
      <c r="MJP200" s="98"/>
      <c r="MJQ200" s="98"/>
      <c r="MJR200" s="137" t="s">
        <v>616</v>
      </c>
      <c r="MJS200" s="137"/>
      <c r="MJT200" s="32" t="s">
        <v>4</v>
      </c>
      <c r="MJU200" s="100">
        <v>710</v>
      </c>
      <c r="MJV200" s="100"/>
      <c r="MJW200" s="33"/>
      <c r="MJX200" s="33"/>
      <c r="MJY200" s="98">
        <v>5</v>
      </c>
      <c r="MJZ200" s="98"/>
      <c r="MKA200" s="98"/>
      <c r="MKB200" s="98" t="s">
        <v>401</v>
      </c>
      <c r="MKC200" s="98"/>
      <c r="MKD200" s="98"/>
      <c r="MKE200" s="98" t="s">
        <v>404</v>
      </c>
      <c r="MKF200" s="98"/>
      <c r="MKG200" s="98"/>
      <c r="MKH200" s="137" t="s">
        <v>616</v>
      </c>
      <c r="MKI200" s="137"/>
      <c r="MKJ200" s="32" t="s">
        <v>4</v>
      </c>
      <c r="MKK200" s="100">
        <v>710</v>
      </c>
      <c r="MKL200" s="100"/>
      <c r="MKM200" s="33"/>
      <c r="MKN200" s="33"/>
      <c r="MKO200" s="98">
        <v>5</v>
      </c>
      <c r="MKP200" s="98"/>
      <c r="MKQ200" s="98"/>
      <c r="MKR200" s="98" t="s">
        <v>401</v>
      </c>
      <c r="MKS200" s="98"/>
      <c r="MKT200" s="98"/>
      <c r="MKU200" s="98" t="s">
        <v>404</v>
      </c>
      <c r="MKV200" s="98"/>
      <c r="MKW200" s="98"/>
      <c r="MKX200" s="137" t="s">
        <v>616</v>
      </c>
      <c r="MKY200" s="137"/>
      <c r="MKZ200" s="32" t="s">
        <v>4</v>
      </c>
      <c r="MLA200" s="100">
        <v>710</v>
      </c>
      <c r="MLB200" s="100"/>
      <c r="MLC200" s="33"/>
      <c r="MLD200" s="33"/>
      <c r="MLE200" s="98">
        <v>5</v>
      </c>
      <c r="MLF200" s="98"/>
      <c r="MLG200" s="98"/>
      <c r="MLH200" s="98" t="s">
        <v>401</v>
      </c>
      <c r="MLI200" s="98"/>
      <c r="MLJ200" s="98"/>
      <c r="MLK200" s="98" t="s">
        <v>404</v>
      </c>
      <c r="MLL200" s="98"/>
      <c r="MLM200" s="98"/>
      <c r="MLN200" s="137" t="s">
        <v>616</v>
      </c>
      <c r="MLO200" s="137"/>
      <c r="MLP200" s="32" t="s">
        <v>4</v>
      </c>
      <c r="MLQ200" s="100">
        <v>710</v>
      </c>
      <c r="MLR200" s="100"/>
      <c r="MLS200" s="33"/>
      <c r="MLT200" s="33"/>
      <c r="MLU200" s="98">
        <v>5</v>
      </c>
      <c r="MLV200" s="98"/>
      <c r="MLW200" s="98"/>
      <c r="MLX200" s="98" t="s">
        <v>401</v>
      </c>
      <c r="MLY200" s="98"/>
      <c r="MLZ200" s="98"/>
      <c r="MMA200" s="98" t="s">
        <v>404</v>
      </c>
      <c r="MMB200" s="98"/>
      <c r="MMC200" s="98"/>
      <c r="MMD200" s="137" t="s">
        <v>616</v>
      </c>
      <c r="MME200" s="137"/>
      <c r="MMF200" s="32" t="s">
        <v>4</v>
      </c>
      <c r="MMG200" s="100">
        <v>710</v>
      </c>
      <c r="MMH200" s="100"/>
      <c r="MMI200" s="33"/>
      <c r="MMJ200" s="33"/>
      <c r="MMK200" s="98">
        <v>5</v>
      </c>
      <c r="MML200" s="98"/>
      <c r="MMM200" s="98"/>
      <c r="MMN200" s="98" t="s">
        <v>401</v>
      </c>
      <c r="MMO200" s="98"/>
      <c r="MMP200" s="98"/>
      <c r="MMQ200" s="98" t="s">
        <v>404</v>
      </c>
      <c r="MMR200" s="98"/>
      <c r="MMS200" s="98"/>
      <c r="MMT200" s="137" t="s">
        <v>616</v>
      </c>
      <c r="MMU200" s="137"/>
      <c r="MMV200" s="32" t="s">
        <v>4</v>
      </c>
      <c r="MMW200" s="100">
        <v>710</v>
      </c>
      <c r="MMX200" s="100"/>
      <c r="MMY200" s="33"/>
      <c r="MMZ200" s="33"/>
      <c r="MNA200" s="98">
        <v>5</v>
      </c>
      <c r="MNB200" s="98"/>
      <c r="MNC200" s="98"/>
      <c r="MND200" s="98" t="s">
        <v>401</v>
      </c>
      <c r="MNE200" s="98"/>
      <c r="MNF200" s="98"/>
      <c r="MNG200" s="98" t="s">
        <v>404</v>
      </c>
      <c r="MNH200" s="98"/>
      <c r="MNI200" s="98"/>
      <c r="MNJ200" s="137" t="s">
        <v>616</v>
      </c>
      <c r="MNK200" s="137"/>
      <c r="MNL200" s="32" t="s">
        <v>4</v>
      </c>
      <c r="MNM200" s="100">
        <v>710</v>
      </c>
      <c r="MNN200" s="100"/>
      <c r="MNO200" s="33"/>
      <c r="MNP200" s="33"/>
      <c r="MNQ200" s="98">
        <v>5</v>
      </c>
      <c r="MNR200" s="98"/>
      <c r="MNS200" s="98"/>
      <c r="MNT200" s="98" t="s">
        <v>401</v>
      </c>
      <c r="MNU200" s="98"/>
      <c r="MNV200" s="98"/>
      <c r="MNW200" s="98" t="s">
        <v>404</v>
      </c>
      <c r="MNX200" s="98"/>
      <c r="MNY200" s="98"/>
      <c r="MNZ200" s="137" t="s">
        <v>616</v>
      </c>
      <c r="MOA200" s="137"/>
      <c r="MOB200" s="32" t="s">
        <v>4</v>
      </c>
      <c r="MOC200" s="100">
        <v>710</v>
      </c>
      <c r="MOD200" s="100"/>
      <c r="MOE200" s="33"/>
      <c r="MOF200" s="33"/>
      <c r="MOG200" s="98">
        <v>5</v>
      </c>
      <c r="MOH200" s="98"/>
      <c r="MOI200" s="98"/>
      <c r="MOJ200" s="98" t="s">
        <v>401</v>
      </c>
      <c r="MOK200" s="98"/>
      <c r="MOL200" s="98"/>
      <c r="MOM200" s="98" t="s">
        <v>404</v>
      </c>
      <c r="MON200" s="98"/>
      <c r="MOO200" s="98"/>
      <c r="MOP200" s="137" t="s">
        <v>616</v>
      </c>
      <c r="MOQ200" s="137"/>
      <c r="MOR200" s="32" t="s">
        <v>4</v>
      </c>
      <c r="MOS200" s="100">
        <v>710</v>
      </c>
      <c r="MOT200" s="100"/>
      <c r="MOU200" s="33"/>
      <c r="MOV200" s="33"/>
      <c r="MOW200" s="98">
        <v>5</v>
      </c>
      <c r="MOX200" s="98"/>
      <c r="MOY200" s="98"/>
      <c r="MOZ200" s="98" t="s">
        <v>401</v>
      </c>
      <c r="MPA200" s="98"/>
      <c r="MPB200" s="98"/>
      <c r="MPC200" s="98" t="s">
        <v>404</v>
      </c>
      <c r="MPD200" s="98"/>
      <c r="MPE200" s="98"/>
      <c r="MPF200" s="137" t="s">
        <v>616</v>
      </c>
      <c r="MPG200" s="137"/>
      <c r="MPH200" s="32" t="s">
        <v>4</v>
      </c>
      <c r="MPI200" s="100">
        <v>710</v>
      </c>
      <c r="MPJ200" s="100"/>
      <c r="MPK200" s="33"/>
      <c r="MPL200" s="33"/>
      <c r="MPM200" s="98">
        <v>5</v>
      </c>
      <c r="MPN200" s="98"/>
      <c r="MPO200" s="98"/>
      <c r="MPP200" s="98" t="s">
        <v>401</v>
      </c>
      <c r="MPQ200" s="98"/>
      <c r="MPR200" s="98"/>
      <c r="MPS200" s="98" t="s">
        <v>404</v>
      </c>
      <c r="MPT200" s="98"/>
      <c r="MPU200" s="98"/>
      <c r="MPV200" s="137" t="s">
        <v>616</v>
      </c>
      <c r="MPW200" s="137"/>
      <c r="MPX200" s="32" t="s">
        <v>4</v>
      </c>
      <c r="MPY200" s="100">
        <v>710</v>
      </c>
      <c r="MPZ200" s="100"/>
      <c r="MQA200" s="33"/>
      <c r="MQB200" s="33"/>
      <c r="MQC200" s="98">
        <v>5</v>
      </c>
      <c r="MQD200" s="98"/>
      <c r="MQE200" s="98"/>
      <c r="MQF200" s="98" t="s">
        <v>401</v>
      </c>
      <c r="MQG200" s="98"/>
      <c r="MQH200" s="98"/>
      <c r="MQI200" s="98" t="s">
        <v>404</v>
      </c>
      <c r="MQJ200" s="98"/>
      <c r="MQK200" s="98"/>
      <c r="MQL200" s="137" t="s">
        <v>616</v>
      </c>
      <c r="MQM200" s="137"/>
      <c r="MQN200" s="32" t="s">
        <v>4</v>
      </c>
      <c r="MQO200" s="100">
        <v>710</v>
      </c>
      <c r="MQP200" s="100"/>
      <c r="MQQ200" s="33"/>
      <c r="MQR200" s="33"/>
      <c r="MQS200" s="98">
        <v>5</v>
      </c>
      <c r="MQT200" s="98"/>
      <c r="MQU200" s="98"/>
      <c r="MQV200" s="98" t="s">
        <v>401</v>
      </c>
      <c r="MQW200" s="98"/>
      <c r="MQX200" s="98"/>
      <c r="MQY200" s="98" t="s">
        <v>404</v>
      </c>
      <c r="MQZ200" s="98"/>
      <c r="MRA200" s="98"/>
      <c r="MRB200" s="137" t="s">
        <v>616</v>
      </c>
      <c r="MRC200" s="137"/>
      <c r="MRD200" s="32" t="s">
        <v>4</v>
      </c>
      <c r="MRE200" s="100">
        <v>710</v>
      </c>
      <c r="MRF200" s="100"/>
      <c r="MRG200" s="33"/>
      <c r="MRH200" s="33"/>
      <c r="MRI200" s="98">
        <v>5</v>
      </c>
      <c r="MRJ200" s="98"/>
      <c r="MRK200" s="98"/>
      <c r="MRL200" s="98" t="s">
        <v>401</v>
      </c>
      <c r="MRM200" s="98"/>
      <c r="MRN200" s="98"/>
      <c r="MRO200" s="98" t="s">
        <v>404</v>
      </c>
      <c r="MRP200" s="98"/>
      <c r="MRQ200" s="98"/>
      <c r="MRR200" s="137" t="s">
        <v>616</v>
      </c>
      <c r="MRS200" s="137"/>
      <c r="MRT200" s="32" t="s">
        <v>4</v>
      </c>
      <c r="MRU200" s="100">
        <v>710</v>
      </c>
      <c r="MRV200" s="100"/>
      <c r="MRW200" s="33"/>
      <c r="MRX200" s="33"/>
      <c r="MRY200" s="98">
        <v>5</v>
      </c>
      <c r="MRZ200" s="98"/>
      <c r="MSA200" s="98"/>
      <c r="MSB200" s="98" t="s">
        <v>401</v>
      </c>
      <c r="MSC200" s="98"/>
      <c r="MSD200" s="98"/>
      <c r="MSE200" s="98" t="s">
        <v>404</v>
      </c>
      <c r="MSF200" s="98"/>
      <c r="MSG200" s="98"/>
      <c r="MSH200" s="137" t="s">
        <v>616</v>
      </c>
      <c r="MSI200" s="137"/>
      <c r="MSJ200" s="32" t="s">
        <v>4</v>
      </c>
      <c r="MSK200" s="100">
        <v>710</v>
      </c>
      <c r="MSL200" s="100"/>
      <c r="MSM200" s="33"/>
      <c r="MSN200" s="33"/>
      <c r="MSO200" s="98">
        <v>5</v>
      </c>
      <c r="MSP200" s="98"/>
      <c r="MSQ200" s="98"/>
      <c r="MSR200" s="98" t="s">
        <v>401</v>
      </c>
      <c r="MSS200" s="98"/>
      <c r="MST200" s="98"/>
      <c r="MSU200" s="98" t="s">
        <v>404</v>
      </c>
      <c r="MSV200" s="98"/>
      <c r="MSW200" s="98"/>
      <c r="MSX200" s="137" t="s">
        <v>616</v>
      </c>
      <c r="MSY200" s="137"/>
      <c r="MSZ200" s="32" t="s">
        <v>4</v>
      </c>
      <c r="MTA200" s="100">
        <v>710</v>
      </c>
      <c r="MTB200" s="100"/>
      <c r="MTC200" s="33"/>
      <c r="MTD200" s="33"/>
      <c r="MTE200" s="98">
        <v>5</v>
      </c>
      <c r="MTF200" s="98"/>
      <c r="MTG200" s="98"/>
      <c r="MTH200" s="98" t="s">
        <v>401</v>
      </c>
      <c r="MTI200" s="98"/>
      <c r="MTJ200" s="98"/>
      <c r="MTK200" s="98" t="s">
        <v>404</v>
      </c>
      <c r="MTL200" s="98"/>
      <c r="MTM200" s="98"/>
      <c r="MTN200" s="137" t="s">
        <v>616</v>
      </c>
      <c r="MTO200" s="137"/>
      <c r="MTP200" s="32" t="s">
        <v>4</v>
      </c>
      <c r="MTQ200" s="100">
        <v>710</v>
      </c>
      <c r="MTR200" s="100"/>
      <c r="MTS200" s="33"/>
      <c r="MTT200" s="33"/>
      <c r="MTU200" s="98">
        <v>5</v>
      </c>
      <c r="MTV200" s="98"/>
      <c r="MTW200" s="98"/>
      <c r="MTX200" s="98" t="s">
        <v>401</v>
      </c>
      <c r="MTY200" s="98"/>
      <c r="MTZ200" s="98"/>
      <c r="MUA200" s="98" t="s">
        <v>404</v>
      </c>
      <c r="MUB200" s="98"/>
      <c r="MUC200" s="98"/>
      <c r="MUD200" s="137" t="s">
        <v>616</v>
      </c>
      <c r="MUE200" s="137"/>
      <c r="MUF200" s="32" t="s">
        <v>4</v>
      </c>
      <c r="MUG200" s="100">
        <v>710</v>
      </c>
      <c r="MUH200" s="100"/>
      <c r="MUI200" s="33"/>
      <c r="MUJ200" s="33"/>
      <c r="MUK200" s="98">
        <v>5</v>
      </c>
      <c r="MUL200" s="98"/>
      <c r="MUM200" s="98"/>
      <c r="MUN200" s="98" t="s">
        <v>401</v>
      </c>
      <c r="MUO200" s="98"/>
      <c r="MUP200" s="98"/>
      <c r="MUQ200" s="98" t="s">
        <v>404</v>
      </c>
      <c r="MUR200" s="98"/>
      <c r="MUS200" s="98"/>
      <c r="MUT200" s="137" t="s">
        <v>616</v>
      </c>
      <c r="MUU200" s="137"/>
      <c r="MUV200" s="32" t="s">
        <v>4</v>
      </c>
      <c r="MUW200" s="100">
        <v>710</v>
      </c>
      <c r="MUX200" s="100"/>
      <c r="MUY200" s="33"/>
      <c r="MUZ200" s="33"/>
      <c r="MVA200" s="98">
        <v>5</v>
      </c>
      <c r="MVB200" s="98"/>
      <c r="MVC200" s="98"/>
      <c r="MVD200" s="98" t="s">
        <v>401</v>
      </c>
      <c r="MVE200" s="98"/>
      <c r="MVF200" s="98"/>
      <c r="MVG200" s="98" t="s">
        <v>404</v>
      </c>
      <c r="MVH200" s="98"/>
      <c r="MVI200" s="98"/>
      <c r="MVJ200" s="137" t="s">
        <v>616</v>
      </c>
      <c r="MVK200" s="137"/>
      <c r="MVL200" s="32" t="s">
        <v>4</v>
      </c>
      <c r="MVM200" s="100">
        <v>710</v>
      </c>
      <c r="MVN200" s="100"/>
      <c r="MVO200" s="33"/>
      <c r="MVP200" s="33"/>
      <c r="MVQ200" s="98">
        <v>5</v>
      </c>
      <c r="MVR200" s="98"/>
      <c r="MVS200" s="98"/>
      <c r="MVT200" s="98" t="s">
        <v>401</v>
      </c>
      <c r="MVU200" s="98"/>
      <c r="MVV200" s="98"/>
      <c r="MVW200" s="98" t="s">
        <v>404</v>
      </c>
      <c r="MVX200" s="98"/>
      <c r="MVY200" s="98"/>
      <c r="MVZ200" s="137" t="s">
        <v>616</v>
      </c>
      <c r="MWA200" s="137"/>
      <c r="MWB200" s="32" t="s">
        <v>4</v>
      </c>
      <c r="MWC200" s="100">
        <v>710</v>
      </c>
      <c r="MWD200" s="100"/>
      <c r="MWE200" s="33"/>
      <c r="MWF200" s="33"/>
      <c r="MWG200" s="98">
        <v>5</v>
      </c>
      <c r="MWH200" s="98"/>
      <c r="MWI200" s="98"/>
      <c r="MWJ200" s="98" t="s">
        <v>401</v>
      </c>
      <c r="MWK200" s="98"/>
      <c r="MWL200" s="98"/>
      <c r="MWM200" s="98" t="s">
        <v>404</v>
      </c>
      <c r="MWN200" s="98"/>
      <c r="MWO200" s="98"/>
      <c r="MWP200" s="137" t="s">
        <v>616</v>
      </c>
      <c r="MWQ200" s="137"/>
      <c r="MWR200" s="32" t="s">
        <v>4</v>
      </c>
      <c r="MWS200" s="100">
        <v>710</v>
      </c>
      <c r="MWT200" s="100"/>
      <c r="MWU200" s="33"/>
      <c r="MWV200" s="33"/>
      <c r="MWW200" s="98">
        <v>5</v>
      </c>
      <c r="MWX200" s="98"/>
      <c r="MWY200" s="98"/>
      <c r="MWZ200" s="98" t="s">
        <v>401</v>
      </c>
      <c r="MXA200" s="98"/>
      <c r="MXB200" s="98"/>
      <c r="MXC200" s="98" t="s">
        <v>404</v>
      </c>
      <c r="MXD200" s="98"/>
      <c r="MXE200" s="98"/>
      <c r="MXF200" s="137" t="s">
        <v>616</v>
      </c>
      <c r="MXG200" s="137"/>
      <c r="MXH200" s="32" t="s">
        <v>4</v>
      </c>
      <c r="MXI200" s="100">
        <v>710</v>
      </c>
      <c r="MXJ200" s="100"/>
      <c r="MXK200" s="33"/>
      <c r="MXL200" s="33"/>
      <c r="MXM200" s="98">
        <v>5</v>
      </c>
      <c r="MXN200" s="98"/>
      <c r="MXO200" s="98"/>
      <c r="MXP200" s="98" t="s">
        <v>401</v>
      </c>
      <c r="MXQ200" s="98"/>
      <c r="MXR200" s="98"/>
      <c r="MXS200" s="98" t="s">
        <v>404</v>
      </c>
      <c r="MXT200" s="98"/>
      <c r="MXU200" s="98"/>
      <c r="MXV200" s="137" t="s">
        <v>616</v>
      </c>
      <c r="MXW200" s="137"/>
      <c r="MXX200" s="32" t="s">
        <v>4</v>
      </c>
      <c r="MXY200" s="100">
        <v>710</v>
      </c>
      <c r="MXZ200" s="100"/>
      <c r="MYA200" s="33"/>
      <c r="MYB200" s="33"/>
      <c r="MYC200" s="98">
        <v>5</v>
      </c>
      <c r="MYD200" s="98"/>
      <c r="MYE200" s="98"/>
      <c r="MYF200" s="98" t="s">
        <v>401</v>
      </c>
      <c r="MYG200" s="98"/>
      <c r="MYH200" s="98"/>
      <c r="MYI200" s="98" t="s">
        <v>404</v>
      </c>
      <c r="MYJ200" s="98"/>
      <c r="MYK200" s="98"/>
      <c r="MYL200" s="137" t="s">
        <v>616</v>
      </c>
      <c r="MYM200" s="137"/>
      <c r="MYN200" s="32" t="s">
        <v>4</v>
      </c>
      <c r="MYO200" s="100">
        <v>710</v>
      </c>
      <c r="MYP200" s="100"/>
      <c r="MYQ200" s="33"/>
      <c r="MYR200" s="33"/>
      <c r="MYS200" s="98">
        <v>5</v>
      </c>
      <c r="MYT200" s="98"/>
      <c r="MYU200" s="98"/>
      <c r="MYV200" s="98" t="s">
        <v>401</v>
      </c>
      <c r="MYW200" s="98"/>
      <c r="MYX200" s="98"/>
      <c r="MYY200" s="98" t="s">
        <v>404</v>
      </c>
      <c r="MYZ200" s="98"/>
      <c r="MZA200" s="98"/>
      <c r="MZB200" s="137" t="s">
        <v>616</v>
      </c>
      <c r="MZC200" s="137"/>
      <c r="MZD200" s="32" t="s">
        <v>4</v>
      </c>
      <c r="MZE200" s="100">
        <v>710</v>
      </c>
      <c r="MZF200" s="100"/>
      <c r="MZG200" s="33"/>
      <c r="MZH200" s="33"/>
      <c r="MZI200" s="98">
        <v>5</v>
      </c>
      <c r="MZJ200" s="98"/>
      <c r="MZK200" s="98"/>
      <c r="MZL200" s="98" t="s">
        <v>401</v>
      </c>
      <c r="MZM200" s="98"/>
      <c r="MZN200" s="98"/>
      <c r="MZO200" s="98" t="s">
        <v>404</v>
      </c>
      <c r="MZP200" s="98"/>
      <c r="MZQ200" s="98"/>
      <c r="MZR200" s="137" t="s">
        <v>616</v>
      </c>
      <c r="MZS200" s="137"/>
      <c r="MZT200" s="32" t="s">
        <v>4</v>
      </c>
      <c r="MZU200" s="100">
        <v>710</v>
      </c>
      <c r="MZV200" s="100"/>
      <c r="MZW200" s="33"/>
      <c r="MZX200" s="33"/>
      <c r="MZY200" s="98">
        <v>5</v>
      </c>
      <c r="MZZ200" s="98"/>
      <c r="NAA200" s="98"/>
      <c r="NAB200" s="98" t="s">
        <v>401</v>
      </c>
      <c r="NAC200" s="98"/>
      <c r="NAD200" s="98"/>
      <c r="NAE200" s="98" t="s">
        <v>404</v>
      </c>
      <c r="NAF200" s="98"/>
      <c r="NAG200" s="98"/>
      <c r="NAH200" s="137" t="s">
        <v>616</v>
      </c>
      <c r="NAI200" s="137"/>
      <c r="NAJ200" s="32" t="s">
        <v>4</v>
      </c>
      <c r="NAK200" s="100">
        <v>710</v>
      </c>
      <c r="NAL200" s="100"/>
      <c r="NAM200" s="33"/>
      <c r="NAN200" s="33"/>
      <c r="NAO200" s="98">
        <v>5</v>
      </c>
      <c r="NAP200" s="98"/>
      <c r="NAQ200" s="98"/>
      <c r="NAR200" s="98" t="s">
        <v>401</v>
      </c>
      <c r="NAS200" s="98"/>
      <c r="NAT200" s="98"/>
      <c r="NAU200" s="98" t="s">
        <v>404</v>
      </c>
      <c r="NAV200" s="98"/>
      <c r="NAW200" s="98"/>
      <c r="NAX200" s="137" t="s">
        <v>616</v>
      </c>
      <c r="NAY200" s="137"/>
      <c r="NAZ200" s="32" t="s">
        <v>4</v>
      </c>
      <c r="NBA200" s="100">
        <v>710</v>
      </c>
      <c r="NBB200" s="100"/>
      <c r="NBC200" s="33"/>
      <c r="NBD200" s="33"/>
      <c r="NBE200" s="98">
        <v>5</v>
      </c>
      <c r="NBF200" s="98"/>
      <c r="NBG200" s="98"/>
      <c r="NBH200" s="98" t="s">
        <v>401</v>
      </c>
      <c r="NBI200" s="98"/>
      <c r="NBJ200" s="98"/>
      <c r="NBK200" s="98" t="s">
        <v>404</v>
      </c>
      <c r="NBL200" s="98"/>
      <c r="NBM200" s="98"/>
      <c r="NBN200" s="137" t="s">
        <v>616</v>
      </c>
      <c r="NBO200" s="137"/>
      <c r="NBP200" s="32" t="s">
        <v>4</v>
      </c>
      <c r="NBQ200" s="100">
        <v>710</v>
      </c>
      <c r="NBR200" s="100"/>
      <c r="NBS200" s="33"/>
      <c r="NBT200" s="33"/>
      <c r="NBU200" s="98">
        <v>5</v>
      </c>
      <c r="NBV200" s="98"/>
      <c r="NBW200" s="98"/>
      <c r="NBX200" s="98" t="s">
        <v>401</v>
      </c>
      <c r="NBY200" s="98"/>
      <c r="NBZ200" s="98"/>
      <c r="NCA200" s="98" t="s">
        <v>404</v>
      </c>
      <c r="NCB200" s="98"/>
      <c r="NCC200" s="98"/>
      <c r="NCD200" s="137" t="s">
        <v>616</v>
      </c>
      <c r="NCE200" s="137"/>
      <c r="NCF200" s="32" t="s">
        <v>4</v>
      </c>
      <c r="NCG200" s="100">
        <v>710</v>
      </c>
      <c r="NCH200" s="100"/>
      <c r="NCI200" s="33"/>
      <c r="NCJ200" s="33"/>
      <c r="NCK200" s="98">
        <v>5</v>
      </c>
      <c r="NCL200" s="98"/>
      <c r="NCM200" s="98"/>
      <c r="NCN200" s="98" t="s">
        <v>401</v>
      </c>
      <c r="NCO200" s="98"/>
      <c r="NCP200" s="98"/>
      <c r="NCQ200" s="98" t="s">
        <v>404</v>
      </c>
      <c r="NCR200" s="98"/>
      <c r="NCS200" s="98"/>
      <c r="NCT200" s="137" t="s">
        <v>616</v>
      </c>
      <c r="NCU200" s="137"/>
      <c r="NCV200" s="32" t="s">
        <v>4</v>
      </c>
      <c r="NCW200" s="100">
        <v>710</v>
      </c>
      <c r="NCX200" s="100"/>
      <c r="NCY200" s="33"/>
      <c r="NCZ200" s="33"/>
      <c r="NDA200" s="98">
        <v>5</v>
      </c>
      <c r="NDB200" s="98"/>
      <c r="NDC200" s="98"/>
      <c r="NDD200" s="98" t="s">
        <v>401</v>
      </c>
      <c r="NDE200" s="98"/>
      <c r="NDF200" s="98"/>
      <c r="NDG200" s="98" t="s">
        <v>404</v>
      </c>
      <c r="NDH200" s="98"/>
      <c r="NDI200" s="98"/>
      <c r="NDJ200" s="137" t="s">
        <v>616</v>
      </c>
      <c r="NDK200" s="137"/>
      <c r="NDL200" s="32" t="s">
        <v>4</v>
      </c>
      <c r="NDM200" s="100">
        <v>710</v>
      </c>
      <c r="NDN200" s="100"/>
      <c r="NDO200" s="33"/>
      <c r="NDP200" s="33"/>
      <c r="NDQ200" s="98">
        <v>5</v>
      </c>
      <c r="NDR200" s="98"/>
      <c r="NDS200" s="98"/>
      <c r="NDT200" s="98" t="s">
        <v>401</v>
      </c>
      <c r="NDU200" s="98"/>
      <c r="NDV200" s="98"/>
      <c r="NDW200" s="98" t="s">
        <v>404</v>
      </c>
      <c r="NDX200" s="98"/>
      <c r="NDY200" s="98"/>
      <c r="NDZ200" s="137" t="s">
        <v>616</v>
      </c>
      <c r="NEA200" s="137"/>
      <c r="NEB200" s="32" t="s">
        <v>4</v>
      </c>
      <c r="NEC200" s="100">
        <v>710</v>
      </c>
      <c r="NED200" s="100"/>
      <c r="NEE200" s="33"/>
      <c r="NEF200" s="33"/>
      <c r="NEG200" s="98">
        <v>5</v>
      </c>
      <c r="NEH200" s="98"/>
      <c r="NEI200" s="98"/>
      <c r="NEJ200" s="98" t="s">
        <v>401</v>
      </c>
      <c r="NEK200" s="98"/>
      <c r="NEL200" s="98"/>
      <c r="NEM200" s="98" t="s">
        <v>404</v>
      </c>
      <c r="NEN200" s="98"/>
      <c r="NEO200" s="98"/>
      <c r="NEP200" s="137" t="s">
        <v>616</v>
      </c>
      <c r="NEQ200" s="137"/>
      <c r="NER200" s="32" t="s">
        <v>4</v>
      </c>
      <c r="NES200" s="100">
        <v>710</v>
      </c>
      <c r="NET200" s="100"/>
      <c r="NEU200" s="33"/>
      <c r="NEV200" s="33"/>
      <c r="NEW200" s="98">
        <v>5</v>
      </c>
      <c r="NEX200" s="98"/>
      <c r="NEY200" s="98"/>
      <c r="NEZ200" s="98" t="s">
        <v>401</v>
      </c>
      <c r="NFA200" s="98"/>
      <c r="NFB200" s="98"/>
      <c r="NFC200" s="98" t="s">
        <v>404</v>
      </c>
      <c r="NFD200" s="98"/>
      <c r="NFE200" s="98"/>
      <c r="NFF200" s="137" t="s">
        <v>616</v>
      </c>
      <c r="NFG200" s="137"/>
      <c r="NFH200" s="32" t="s">
        <v>4</v>
      </c>
      <c r="NFI200" s="100">
        <v>710</v>
      </c>
      <c r="NFJ200" s="100"/>
      <c r="NFK200" s="33"/>
      <c r="NFL200" s="33"/>
      <c r="NFM200" s="98">
        <v>5</v>
      </c>
      <c r="NFN200" s="98"/>
      <c r="NFO200" s="98"/>
      <c r="NFP200" s="98" t="s">
        <v>401</v>
      </c>
      <c r="NFQ200" s="98"/>
      <c r="NFR200" s="98"/>
      <c r="NFS200" s="98" t="s">
        <v>404</v>
      </c>
      <c r="NFT200" s="98"/>
      <c r="NFU200" s="98"/>
      <c r="NFV200" s="137" t="s">
        <v>616</v>
      </c>
      <c r="NFW200" s="137"/>
      <c r="NFX200" s="32" t="s">
        <v>4</v>
      </c>
      <c r="NFY200" s="100">
        <v>710</v>
      </c>
      <c r="NFZ200" s="100"/>
      <c r="NGA200" s="33"/>
      <c r="NGB200" s="33"/>
      <c r="NGC200" s="98">
        <v>5</v>
      </c>
      <c r="NGD200" s="98"/>
      <c r="NGE200" s="98"/>
      <c r="NGF200" s="98" t="s">
        <v>401</v>
      </c>
      <c r="NGG200" s="98"/>
      <c r="NGH200" s="98"/>
      <c r="NGI200" s="98" t="s">
        <v>404</v>
      </c>
      <c r="NGJ200" s="98"/>
      <c r="NGK200" s="98"/>
      <c r="NGL200" s="137" t="s">
        <v>616</v>
      </c>
      <c r="NGM200" s="137"/>
      <c r="NGN200" s="32" t="s">
        <v>4</v>
      </c>
      <c r="NGO200" s="100">
        <v>710</v>
      </c>
      <c r="NGP200" s="100"/>
      <c r="NGQ200" s="33"/>
      <c r="NGR200" s="33"/>
      <c r="NGS200" s="98">
        <v>5</v>
      </c>
      <c r="NGT200" s="98"/>
      <c r="NGU200" s="98"/>
      <c r="NGV200" s="98" t="s">
        <v>401</v>
      </c>
      <c r="NGW200" s="98"/>
      <c r="NGX200" s="98"/>
      <c r="NGY200" s="98" t="s">
        <v>404</v>
      </c>
      <c r="NGZ200" s="98"/>
      <c r="NHA200" s="98"/>
      <c r="NHB200" s="137" t="s">
        <v>616</v>
      </c>
      <c r="NHC200" s="137"/>
      <c r="NHD200" s="32" t="s">
        <v>4</v>
      </c>
      <c r="NHE200" s="100">
        <v>710</v>
      </c>
      <c r="NHF200" s="100"/>
      <c r="NHG200" s="33"/>
      <c r="NHH200" s="33"/>
      <c r="NHI200" s="98">
        <v>5</v>
      </c>
      <c r="NHJ200" s="98"/>
      <c r="NHK200" s="98"/>
      <c r="NHL200" s="98" t="s">
        <v>401</v>
      </c>
      <c r="NHM200" s="98"/>
      <c r="NHN200" s="98"/>
      <c r="NHO200" s="98" t="s">
        <v>404</v>
      </c>
      <c r="NHP200" s="98"/>
      <c r="NHQ200" s="98"/>
      <c r="NHR200" s="137" t="s">
        <v>616</v>
      </c>
      <c r="NHS200" s="137"/>
      <c r="NHT200" s="32" t="s">
        <v>4</v>
      </c>
      <c r="NHU200" s="100">
        <v>710</v>
      </c>
      <c r="NHV200" s="100"/>
      <c r="NHW200" s="33"/>
      <c r="NHX200" s="33"/>
      <c r="NHY200" s="98">
        <v>5</v>
      </c>
      <c r="NHZ200" s="98"/>
      <c r="NIA200" s="98"/>
      <c r="NIB200" s="98" t="s">
        <v>401</v>
      </c>
      <c r="NIC200" s="98"/>
      <c r="NID200" s="98"/>
      <c r="NIE200" s="98" t="s">
        <v>404</v>
      </c>
      <c r="NIF200" s="98"/>
      <c r="NIG200" s="98"/>
      <c r="NIH200" s="137" t="s">
        <v>616</v>
      </c>
      <c r="NII200" s="137"/>
      <c r="NIJ200" s="32" t="s">
        <v>4</v>
      </c>
      <c r="NIK200" s="100">
        <v>710</v>
      </c>
      <c r="NIL200" s="100"/>
      <c r="NIM200" s="33"/>
      <c r="NIN200" s="33"/>
      <c r="NIO200" s="98">
        <v>5</v>
      </c>
      <c r="NIP200" s="98"/>
      <c r="NIQ200" s="98"/>
      <c r="NIR200" s="98" t="s">
        <v>401</v>
      </c>
      <c r="NIS200" s="98"/>
      <c r="NIT200" s="98"/>
      <c r="NIU200" s="98" t="s">
        <v>404</v>
      </c>
      <c r="NIV200" s="98"/>
      <c r="NIW200" s="98"/>
      <c r="NIX200" s="137" t="s">
        <v>616</v>
      </c>
      <c r="NIY200" s="137"/>
      <c r="NIZ200" s="32" t="s">
        <v>4</v>
      </c>
      <c r="NJA200" s="100">
        <v>710</v>
      </c>
      <c r="NJB200" s="100"/>
      <c r="NJC200" s="33"/>
      <c r="NJD200" s="33"/>
      <c r="NJE200" s="98">
        <v>5</v>
      </c>
      <c r="NJF200" s="98"/>
      <c r="NJG200" s="98"/>
      <c r="NJH200" s="98" t="s">
        <v>401</v>
      </c>
      <c r="NJI200" s="98"/>
      <c r="NJJ200" s="98"/>
      <c r="NJK200" s="98" t="s">
        <v>404</v>
      </c>
      <c r="NJL200" s="98"/>
      <c r="NJM200" s="98"/>
      <c r="NJN200" s="137" t="s">
        <v>616</v>
      </c>
      <c r="NJO200" s="137"/>
      <c r="NJP200" s="32" t="s">
        <v>4</v>
      </c>
      <c r="NJQ200" s="100">
        <v>710</v>
      </c>
      <c r="NJR200" s="100"/>
      <c r="NJS200" s="33"/>
      <c r="NJT200" s="33"/>
      <c r="NJU200" s="98">
        <v>5</v>
      </c>
      <c r="NJV200" s="98"/>
      <c r="NJW200" s="98"/>
      <c r="NJX200" s="98" t="s">
        <v>401</v>
      </c>
      <c r="NJY200" s="98"/>
      <c r="NJZ200" s="98"/>
      <c r="NKA200" s="98" t="s">
        <v>404</v>
      </c>
      <c r="NKB200" s="98"/>
      <c r="NKC200" s="98"/>
      <c r="NKD200" s="137" t="s">
        <v>616</v>
      </c>
      <c r="NKE200" s="137"/>
      <c r="NKF200" s="32" t="s">
        <v>4</v>
      </c>
      <c r="NKG200" s="100">
        <v>710</v>
      </c>
      <c r="NKH200" s="100"/>
      <c r="NKI200" s="33"/>
      <c r="NKJ200" s="33"/>
      <c r="NKK200" s="98">
        <v>5</v>
      </c>
      <c r="NKL200" s="98"/>
      <c r="NKM200" s="98"/>
      <c r="NKN200" s="98" t="s">
        <v>401</v>
      </c>
      <c r="NKO200" s="98"/>
      <c r="NKP200" s="98"/>
      <c r="NKQ200" s="98" t="s">
        <v>404</v>
      </c>
      <c r="NKR200" s="98"/>
      <c r="NKS200" s="98"/>
      <c r="NKT200" s="137" t="s">
        <v>616</v>
      </c>
      <c r="NKU200" s="137"/>
      <c r="NKV200" s="32" t="s">
        <v>4</v>
      </c>
      <c r="NKW200" s="100">
        <v>710</v>
      </c>
      <c r="NKX200" s="100"/>
      <c r="NKY200" s="33"/>
      <c r="NKZ200" s="33"/>
      <c r="NLA200" s="98">
        <v>5</v>
      </c>
      <c r="NLB200" s="98"/>
      <c r="NLC200" s="98"/>
      <c r="NLD200" s="98" t="s">
        <v>401</v>
      </c>
      <c r="NLE200" s="98"/>
      <c r="NLF200" s="98"/>
      <c r="NLG200" s="98" t="s">
        <v>404</v>
      </c>
      <c r="NLH200" s="98"/>
      <c r="NLI200" s="98"/>
      <c r="NLJ200" s="137" t="s">
        <v>616</v>
      </c>
      <c r="NLK200" s="137"/>
      <c r="NLL200" s="32" t="s">
        <v>4</v>
      </c>
      <c r="NLM200" s="100">
        <v>710</v>
      </c>
      <c r="NLN200" s="100"/>
      <c r="NLO200" s="33"/>
      <c r="NLP200" s="33"/>
      <c r="NLQ200" s="98">
        <v>5</v>
      </c>
      <c r="NLR200" s="98"/>
      <c r="NLS200" s="98"/>
      <c r="NLT200" s="98" t="s">
        <v>401</v>
      </c>
      <c r="NLU200" s="98"/>
      <c r="NLV200" s="98"/>
      <c r="NLW200" s="98" t="s">
        <v>404</v>
      </c>
      <c r="NLX200" s="98"/>
      <c r="NLY200" s="98"/>
      <c r="NLZ200" s="137" t="s">
        <v>616</v>
      </c>
      <c r="NMA200" s="137"/>
      <c r="NMB200" s="32" t="s">
        <v>4</v>
      </c>
      <c r="NMC200" s="100">
        <v>710</v>
      </c>
      <c r="NMD200" s="100"/>
      <c r="NME200" s="33"/>
      <c r="NMF200" s="33"/>
      <c r="NMG200" s="98">
        <v>5</v>
      </c>
      <c r="NMH200" s="98"/>
      <c r="NMI200" s="98"/>
      <c r="NMJ200" s="98" t="s">
        <v>401</v>
      </c>
      <c r="NMK200" s="98"/>
      <c r="NML200" s="98"/>
      <c r="NMM200" s="98" t="s">
        <v>404</v>
      </c>
      <c r="NMN200" s="98"/>
      <c r="NMO200" s="98"/>
      <c r="NMP200" s="137" t="s">
        <v>616</v>
      </c>
      <c r="NMQ200" s="137"/>
      <c r="NMR200" s="32" t="s">
        <v>4</v>
      </c>
      <c r="NMS200" s="100">
        <v>710</v>
      </c>
      <c r="NMT200" s="100"/>
      <c r="NMU200" s="33"/>
      <c r="NMV200" s="33"/>
      <c r="NMW200" s="98">
        <v>5</v>
      </c>
      <c r="NMX200" s="98"/>
      <c r="NMY200" s="98"/>
      <c r="NMZ200" s="98" t="s">
        <v>401</v>
      </c>
      <c r="NNA200" s="98"/>
      <c r="NNB200" s="98"/>
      <c r="NNC200" s="98" t="s">
        <v>404</v>
      </c>
      <c r="NND200" s="98"/>
      <c r="NNE200" s="98"/>
      <c r="NNF200" s="137" t="s">
        <v>616</v>
      </c>
      <c r="NNG200" s="137"/>
      <c r="NNH200" s="32" t="s">
        <v>4</v>
      </c>
      <c r="NNI200" s="100">
        <v>710</v>
      </c>
      <c r="NNJ200" s="100"/>
      <c r="NNK200" s="33"/>
      <c r="NNL200" s="33"/>
      <c r="NNM200" s="98">
        <v>5</v>
      </c>
      <c r="NNN200" s="98"/>
      <c r="NNO200" s="98"/>
      <c r="NNP200" s="98" t="s">
        <v>401</v>
      </c>
      <c r="NNQ200" s="98"/>
      <c r="NNR200" s="98"/>
      <c r="NNS200" s="98" t="s">
        <v>404</v>
      </c>
      <c r="NNT200" s="98"/>
      <c r="NNU200" s="98"/>
      <c r="NNV200" s="137" t="s">
        <v>616</v>
      </c>
      <c r="NNW200" s="137"/>
      <c r="NNX200" s="32" t="s">
        <v>4</v>
      </c>
      <c r="NNY200" s="100">
        <v>710</v>
      </c>
      <c r="NNZ200" s="100"/>
      <c r="NOA200" s="33"/>
      <c r="NOB200" s="33"/>
      <c r="NOC200" s="98">
        <v>5</v>
      </c>
      <c r="NOD200" s="98"/>
      <c r="NOE200" s="98"/>
      <c r="NOF200" s="98" t="s">
        <v>401</v>
      </c>
      <c r="NOG200" s="98"/>
      <c r="NOH200" s="98"/>
      <c r="NOI200" s="98" t="s">
        <v>404</v>
      </c>
      <c r="NOJ200" s="98"/>
      <c r="NOK200" s="98"/>
      <c r="NOL200" s="137" t="s">
        <v>616</v>
      </c>
      <c r="NOM200" s="137"/>
      <c r="NON200" s="32" t="s">
        <v>4</v>
      </c>
      <c r="NOO200" s="100">
        <v>710</v>
      </c>
      <c r="NOP200" s="100"/>
      <c r="NOQ200" s="33"/>
      <c r="NOR200" s="33"/>
      <c r="NOS200" s="98">
        <v>5</v>
      </c>
      <c r="NOT200" s="98"/>
      <c r="NOU200" s="98"/>
      <c r="NOV200" s="98" t="s">
        <v>401</v>
      </c>
      <c r="NOW200" s="98"/>
      <c r="NOX200" s="98"/>
      <c r="NOY200" s="98" t="s">
        <v>404</v>
      </c>
      <c r="NOZ200" s="98"/>
      <c r="NPA200" s="98"/>
      <c r="NPB200" s="137" t="s">
        <v>616</v>
      </c>
      <c r="NPC200" s="137"/>
      <c r="NPD200" s="32" t="s">
        <v>4</v>
      </c>
      <c r="NPE200" s="100">
        <v>710</v>
      </c>
      <c r="NPF200" s="100"/>
      <c r="NPG200" s="33"/>
      <c r="NPH200" s="33"/>
      <c r="NPI200" s="98">
        <v>5</v>
      </c>
      <c r="NPJ200" s="98"/>
      <c r="NPK200" s="98"/>
      <c r="NPL200" s="98" t="s">
        <v>401</v>
      </c>
      <c r="NPM200" s="98"/>
      <c r="NPN200" s="98"/>
      <c r="NPO200" s="98" t="s">
        <v>404</v>
      </c>
      <c r="NPP200" s="98"/>
      <c r="NPQ200" s="98"/>
      <c r="NPR200" s="137" t="s">
        <v>616</v>
      </c>
      <c r="NPS200" s="137"/>
      <c r="NPT200" s="32" t="s">
        <v>4</v>
      </c>
      <c r="NPU200" s="100">
        <v>710</v>
      </c>
      <c r="NPV200" s="100"/>
      <c r="NPW200" s="33"/>
      <c r="NPX200" s="33"/>
      <c r="NPY200" s="98">
        <v>5</v>
      </c>
      <c r="NPZ200" s="98"/>
      <c r="NQA200" s="98"/>
      <c r="NQB200" s="98" t="s">
        <v>401</v>
      </c>
      <c r="NQC200" s="98"/>
      <c r="NQD200" s="98"/>
      <c r="NQE200" s="98" t="s">
        <v>404</v>
      </c>
      <c r="NQF200" s="98"/>
      <c r="NQG200" s="98"/>
      <c r="NQH200" s="137" t="s">
        <v>616</v>
      </c>
      <c r="NQI200" s="137"/>
      <c r="NQJ200" s="32" t="s">
        <v>4</v>
      </c>
      <c r="NQK200" s="100">
        <v>710</v>
      </c>
      <c r="NQL200" s="100"/>
      <c r="NQM200" s="33"/>
      <c r="NQN200" s="33"/>
      <c r="NQO200" s="98">
        <v>5</v>
      </c>
      <c r="NQP200" s="98"/>
      <c r="NQQ200" s="98"/>
      <c r="NQR200" s="98" t="s">
        <v>401</v>
      </c>
      <c r="NQS200" s="98"/>
      <c r="NQT200" s="98"/>
      <c r="NQU200" s="98" t="s">
        <v>404</v>
      </c>
      <c r="NQV200" s="98"/>
      <c r="NQW200" s="98"/>
      <c r="NQX200" s="137" t="s">
        <v>616</v>
      </c>
      <c r="NQY200" s="137"/>
      <c r="NQZ200" s="32" t="s">
        <v>4</v>
      </c>
      <c r="NRA200" s="100">
        <v>710</v>
      </c>
      <c r="NRB200" s="100"/>
      <c r="NRC200" s="33"/>
      <c r="NRD200" s="33"/>
      <c r="NRE200" s="98">
        <v>5</v>
      </c>
      <c r="NRF200" s="98"/>
      <c r="NRG200" s="98"/>
      <c r="NRH200" s="98" t="s">
        <v>401</v>
      </c>
      <c r="NRI200" s="98"/>
      <c r="NRJ200" s="98"/>
      <c r="NRK200" s="98" t="s">
        <v>404</v>
      </c>
      <c r="NRL200" s="98"/>
      <c r="NRM200" s="98"/>
      <c r="NRN200" s="137" t="s">
        <v>616</v>
      </c>
      <c r="NRO200" s="137"/>
      <c r="NRP200" s="32" t="s">
        <v>4</v>
      </c>
      <c r="NRQ200" s="100">
        <v>710</v>
      </c>
      <c r="NRR200" s="100"/>
      <c r="NRS200" s="33"/>
      <c r="NRT200" s="33"/>
      <c r="NRU200" s="98">
        <v>5</v>
      </c>
      <c r="NRV200" s="98"/>
      <c r="NRW200" s="98"/>
      <c r="NRX200" s="98" t="s">
        <v>401</v>
      </c>
      <c r="NRY200" s="98"/>
      <c r="NRZ200" s="98"/>
      <c r="NSA200" s="98" t="s">
        <v>404</v>
      </c>
      <c r="NSB200" s="98"/>
      <c r="NSC200" s="98"/>
      <c r="NSD200" s="137" t="s">
        <v>616</v>
      </c>
      <c r="NSE200" s="137"/>
      <c r="NSF200" s="32" t="s">
        <v>4</v>
      </c>
      <c r="NSG200" s="100">
        <v>710</v>
      </c>
      <c r="NSH200" s="100"/>
      <c r="NSI200" s="33"/>
      <c r="NSJ200" s="33"/>
      <c r="NSK200" s="98">
        <v>5</v>
      </c>
      <c r="NSL200" s="98"/>
      <c r="NSM200" s="98"/>
      <c r="NSN200" s="98" t="s">
        <v>401</v>
      </c>
      <c r="NSO200" s="98"/>
      <c r="NSP200" s="98"/>
      <c r="NSQ200" s="98" t="s">
        <v>404</v>
      </c>
      <c r="NSR200" s="98"/>
      <c r="NSS200" s="98"/>
      <c r="NST200" s="137" t="s">
        <v>616</v>
      </c>
      <c r="NSU200" s="137"/>
      <c r="NSV200" s="32" t="s">
        <v>4</v>
      </c>
      <c r="NSW200" s="100">
        <v>710</v>
      </c>
      <c r="NSX200" s="100"/>
      <c r="NSY200" s="33"/>
      <c r="NSZ200" s="33"/>
      <c r="NTA200" s="98">
        <v>5</v>
      </c>
      <c r="NTB200" s="98"/>
      <c r="NTC200" s="98"/>
      <c r="NTD200" s="98" t="s">
        <v>401</v>
      </c>
      <c r="NTE200" s="98"/>
      <c r="NTF200" s="98"/>
      <c r="NTG200" s="98" t="s">
        <v>404</v>
      </c>
      <c r="NTH200" s="98"/>
      <c r="NTI200" s="98"/>
      <c r="NTJ200" s="137" t="s">
        <v>616</v>
      </c>
      <c r="NTK200" s="137"/>
      <c r="NTL200" s="32" t="s">
        <v>4</v>
      </c>
      <c r="NTM200" s="100">
        <v>710</v>
      </c>
      <c r="NTN200" s="100"/>
      <c r="NTO200" s="33"/>
      <c r="NTP200" s="33"/>
      <c r="NTQ200" s="98">
        <v>5</v>
      </c>
      <c r="NTR200" s="98"/>
      <c r="NTS200" s="98"/>
      <c r="NTT200" s="98" t="s">
        <v>401</v>
      </c>
      <c r="NTU200" s="98"/>
      <c r="NTV200" s="98"/>
      <c r="NTW200" s="98" t="s">
        <v>404</v>
      </c>
      <c r="NTX200" s="98"/>
      <c r="NTY200" s="98"/>
      <c r="NTZ200" s="137" t="s">
        <v>616</v>
      </c>
      <c r="NUA200" s="137"/>
      <c r="NUB200" s="32" t="s">
        <v>4</v>
      </c>
      <c r="NUC200" s="100">
        <v>710</v>
      </c>
      <c r="NUD200" s="100"/>
      <c r="NUE200" s="33"/>
      <c r="NUF200" s="33"/>
      <c r="NUG200" s="98">
        <v>5</v>
      </c>
      <c r="NUH200" s="98"/>
      <c r="NUI200" s="98"/>
      <c r="NUJ200" s="98" t="s">
        <v>401</v>
      </c>
      <c r="NUK200" s="98"/>
      <c r="NUL200" s="98"/>
      <c r="NUM200" s="98" t="s">
        <v>404</v>
      </c>
      <c r="NUN200" s="98"/>
      <c r="NUO200" s="98"/>
      <c r="NUP200" s="137" t="s">
        <v>616</v>
      </c>
      <c r="NUQ200" s="137"/>
      <c r="NUR200" s="32" t="s">
        <v>4</v>
      </c>
      <c r="NUS200" s="100">
        <v>710</v>
      </c>
      <c r="NUT200" s="100"/>
      <c r="NUU200" s="33"/>
      <c r="NUV200" s="33"/>
      <c r="NUW200" s="98">
        <v>5</v>
      </c>
      <c r="NUX200" s="98"/>
      <c r="NUY200" s="98"/>
      <c r="NUZ200" s="98" t="s">
        <v>401</v>
      </c>
      <c r="NVA200" s="98"/>
      <c r="NVB200" s="98"/>
      <c r="NVC200" s="98" t="s">
        <v>404</v>
      </c>
      <c r="NVD200" s="98"/>
      <c r="NVE200" s="98"/>
      <c r="NVF200" s="137" t="s">
        <v>616</v>
      </c>
      <c r="NVG200" s="137"/>
      <c r="NVH200" s="32" t="s">
        <v>4</v>
      </c>
      <c r="NVI200" s="100">
        <v>710</v>
      </c>
      <c r="NVJ200" s="100"/>
      <c r="NVK200" s="33"/>
      <c r="NVL200" s="33"/>
      <c r="NVM200" s="98">
        <v>5</v>
      </c>
      <c r="NVN200" s="98"/>
      <c r="NVO200" s="98"/>
      <c r="NVP200" s="98" t="s">
        <v>401</v>
      </c>
      <c r="NVQ200" s="98"/>
      <c r="NVR200" s="98"/>
      <c r="NVS200" s="98" t="s">
        <v>404</v>
      </c>
      <c r="NVT200" s="98"/>
      <c r="NVU200" s="98"/>
      <c r="NVV200" s="137" t="s">
        <v>616</v>
      </c>
      <c r="NVW200" s="137"/>
      <c r="NVX200" s="32" t="s">
        <v>4</v>
      </c>
      <c r="NVY200" s="100">
        <v>710</v>
      </c>
      <c r="NVZ200" s="100"/>
      <c r="NWA200" s="33"/>
      <c r="NWB200" s="33"/>
      <c r="NWC200" s="98">
        <v>5</v>
      </c>
      <c r="NWD200" s="98"/>
      <c r="NWE200" s="98"/>
      <c r="NWF200" s="98" t="s">
        <v>401</v>
      </c>
      <c r="NWG200" s="98"/>
      <c r="NWH200" s="98"/>
      <c r="NWI200" s="98" t="s">
        <v>404</v>
      </c>
      <c r="NWJ200" s="98"/>
      <c r="NWK200" s="98"/>
      <c r="NWL200" s="137" t="s">
        <v>616</v>
      </c>
      <c r="NWM200" s="137"/>
      <c r="NWN200" s="32" t="s">
        <v>4</v>
      </c>
      <c r="NWO200" s="100">
        <v>710</v>
      </c>
      <c r="NWP200" s="100"/>
      <c r="NWQ200" s="33"/>
      <c r="NWR200" s="33"/>
      <c r="NWS200" s="98">
        <v>5</v>
      </c>
      <c r="NWT200" s="98"/>
      <c r="NWU200" s="98"/>
      <c r="NWV200" s="98" t="s">
        <v>401</v>
      </c>
      <c r="NWW200" s="98"/>
      <c r="NWX200" s="98"/>
      <c r="NWY200" s="98" t="s">
        <v>404</v>
      </c>
      <c r="NWZ200" s="98"/>
      <c r="NXA200" s="98"/>
      <c r="NXB200" s="137" t="s">
        <v>616</v>
      </c>
      <c r="NXC200" s="137"/>
      <c r="NXD200" s="32" t="s">
        <v>4</v>
      </c>
      <c r="NXE200" s="100">
        <v>710</v>
      </c>
      <c r="NXF200" s="100"/>
      <c r="NXG200" s="33"/>
      <c r="NXH200" s="33"/>
      <c r="NXI200" s="98">
        <v>5</v>
      </c>
      <c r="NXJ200" s="98"/>
      <c r="NXK200" s="98"/>
      <c r="NXL200" s="98" t="s">
        <v>401</v>
      </c>
      <c r="NXM200" s="98"/>
      <c r="NXN200" s="98"/>
      <c r="NXO200" s="98" t="s">
        <v>404</v>
      </c>
      <c r="NXP200" s="98"/>
      <c r="NXQ200" s="98"/>
      <c r="NXR200" s="137" t="s">
        <v>616</v>
      </c>
      <c r="NXS200" s="137"/>
      <c r="NXT200" s="32" t="s">
        <v>4</v>
      </c>
      <c r="NXU200" s="100">
        <v>710</v>
      </c>
      <c r="NXV200" s="100"/>
      <c r="NXW200" s="33"/>
      <c r="NXX200" s="33"/>
      <c r="NXY200" s="98">
        <v>5</v>
      </c>
      <c r="NXZ200" s="98"/>
      <c r="NYA200" s="98"/>
      <c r="NYB200" s="98" t="s">
        <v>401</v>
      </c>
      <c r="NYC200" s="98"/>
      <c r="NYD200" s="98"/>
      <c r="NYE200" s="98" t="s">
        <v>404</v>
      </c>
      <c r="NYF200" s="98"/>
      <c r="NYG200" s="98"/>
      <c r="NYH200" s="137" t="s">
        <v>616</v>
      </c>
      <c r="NYI200" s="137"/>
      <c r="NYJ200" s="32" t="s">
        <v>4</v>
      </c>
      <c r="NYK200" s="100">
        <v>710</v>
      </c>
      <c r="NYL200" s="100"/>
      <c r="NYM200" s="33"/>
      <c r="NYN200" s="33"/>
      <c r="NYO200" s="98">
        <v>5</v>
      </c>
      <c r="NYP200" s="98"/>
      <c r="NYQ200" s="98"/>
      <c r="NYR200" s="98" t="s">
        <v>401</v>
      </c>
      <c r="NYS200" s="98"/>
      <c r="NYT200" s="98"/>
      <c r="NYU200" s="98" t="s">
        <v>404</v>
      </c>
      <c r="NYV200" s="98"/>
      <c r="NYW200" s="98"/>
      <c r="NYX200" s="137" t="s">
        <v>616</v>
      </c>
      <c r="NYY200" s="137"/>
      <c r="NYZ200" s="32" t="s">
        <v>4</v>
      </c>
      <c r="NZA200" s="100">
        <v>710</v>
      </c>
      <c r="NZB200" s="100"/>
      <c r="NZC200" s="33"/>
      <c r="NZD200" s="33"/>
      <c r="NZE200" s="98">
        <v>5</v>
      </c>
      <c r="NZF200" s="98"/>
      <c r="NZG200" s="98"/>
      <c r="NZH200" s="98" t="s">
        <v>401</v>
      </c>
      <c r="NZI200" s="98"/>
      <c r="NZJ200" s="98"/>
      <c r="NZK200" s="98" t="s">
        <v>404</v>
      </c>
      <c r="NZL200" s="98"/>
      <c r="NZM200" s="98"/>
      <c r="NZN200" s="137" t="s">
        <v>616</v>
      </c>
      <c r="NZO200" s="137"/>
      <c r="NZP200" s="32" t="s">
        <v>4</v>
      </c>
      <c r="NZQ200" s="100">
        <v>710</v>
      </c>
      <c r="NZR200" s="100"/>
      <c r="NZS200" s="33"/>
      <c r="NZT200" s="33"/>
      <c r="NZU200" s="98">
        <v>5</v>
      </c>
      <c r="NZV200" s="98"/>
      <c r="NZW200" s="98"/>
      <c r="NZX200" s="98" t="s">
        <v>401</v>
      </c>
      <c r="NZY200" s="98"/>
      <c r="NZZ200" s="98"/>
      <c r="OAA200" s="98" t="s">
        <v>404</v>
      </c>
      <c r="OAB200" s="98"/>
      <c r="OAC200" s="98"/>
      <c r="OAD200" s="137" t="s">
        <v>616</v>
      </c>
      <c r="OAE200" s="137"/>
      <c r="OAF200" s="32" t="s">
        <v>4</v>
      </c>
      <c r="OAG200" s="100">
        <v>710</v>
      </c>
      <c r="OAH200" s="100"/>
      <c r="OAI200" s="33"/>
      <c r="OAJ200" s="33"/>
      <c r="OAK200" s="98">
        <v>5</v>
      </c>
      <c r="OAL200" s="98"/>
      <c r="OAM200" s="98"/>
      <c r="OAN200" s="98" t="s">
        <v>401</v>
      </c>
      <c r="OAO200" s="98"/>
      <c r="OAP200" s="98"/>
      <c r="OAQ200" s="98" t="s">
        <v>404</v>
      </c>
      <c r="OAR200" s="98"/>
      <c r="OAS200" s="98"/>
      <c r="OAT200" s="137" t="s">
        <v>616</v>
      </c>
      <c r="OAU200" s="137"/>
      <c r="OAV200" s="32" t="s">
        <v>4</v>
      </c>
      <c r="OAW200" s="100">
        <v>710</v>
      </c>
      <c r="OAX200" s="100"/>
      <c r="OAY200" s="33"/>
      <c r="OAZ200" s="33"/>
      <c r="OBA200" s="98">
        <v>5</v>
      </c>
      <c r="OBB200" s="98"/>
      <c r="OBC200" s="98"/>
      <c r="OBD200" s="98" t="s">
        <v>401</v>
      </c>
      <c r="OBE200" s="98"/>
      <c r="OBF200" s="98"/>
      <c r="OBG200" s="98" t="s">
        <v>404</v>
      </c>
      <c r="OBH200" s="98"/>
      <c r="OBI200" s="98"/>
      <c r="OBJ200" s="137" t="s">
        <v>616</v>
      </c>
      <c r="OBK200" s="137"/>
      <c r="OBL200" s="32" t="s">
        <v>4</v>
      </c>
      <c r="OBM200" s="100">
        <v>710</v>
      </c>
      <c r="OBN200" s="100"/>
      <c r="OBO200" s="33"/>
      <c r="OBP200" s="33"/>
      <c r="OBQ200" s="98">
        <v>5</v>
      </c>
      <c r="OBR200" s="98"/>
      <c r="OBS200" s="98"/>
      <c r="OBT200" s="98" t="s">
        <v>401</v>
      </c>
      <c r="OBU200" s="98"/>
      <c r="OBV200" s="98"/>
      <c r="OBW200" s="98" t="s">
        <v>404</v>
      </c>
      <c r="OBX200" s="98"/>
      <c r="OBY200" s="98"/>
      <c r="OBZ200" s="137" t="s">
        <v>616</v>
      </c>
      <c r="OCA200" s="137"/>
      <c r="OCB200" s="32" t="s">
        <v>4</v>
      </c>
      <c r="OCC200" s="100">
        <v>710</v>
      </c>
      <c r="OCD200" s="100"/>
      <c r="OCE200" s="33"/>
      <c r="OCF200" s="33"/>
      <c r="OCG200" s="98">
        <v>5</v>
      </c>
      <c r="OCH200" s="98"/>
      <c r="OCI200" s="98"/>
      <c r="OCJ200" s="98" t="s">
        <v>401</v>
      </c>
      <c r="OCK200" s="98"/>
      <c r="OCL200" s="98"/>
      <c r="OCM200" s="98" t="s">
        <v>404</v>
      </c>
      <c r="OCN200" s="98"/>
      <c r="OCO200" s="98"/>
      <c r="OCP200" s="137" t="s">
        <v>616</v>
      </c>
      <c r="OCQ200" s="137"/>
      <c r="OCR200" s="32" t="s">
        <v>4</v>
      </c>
      <c r="OCS200" s="100">
        <v>710</v>
      </c>
      <c r="OCT200" s="100"/>
      <c r="OCU200" s="33"/>
      <c r="OCV200" s="33"/>
      <c r="OCW200" s="98">
        <v>5</v>
      </c>
      <c r="OCX200" s="98"/>
      <c r="OCY200" s="98"/>
      <c r="OCZ200" s="98" t="s">
        <v>401</v>
      </c>
      <c r="ODA200" s="98"/>
      <c r="ODB200" s="98"/>
      <c r="ODC200" s="98" t="s">
        <v>404</v>
      </c>
      <c r="ODD200" s="98"/>
      <c r="ODE200" s="98"/>
      <c r="ODF200" s="137" t="s">
        <v>616</v>
      </c>
      <c r="ODG200" s="137"/>
      <c r="ODH200" s="32" t="s">
        <v>4</v>
      </c>
      <c r="ODI200" s="100">
        <v>710</v>
      </c>
      <c r="ODJ200" s="100"/>
      <c r="ODK200" s="33"/>
      <c r="ODL200" s="33"/>
      <c r="ODM200" s="98">
        <v>5</v>
      </c>
      <c r="ODN200" s="98"/>
      <c r="ODO200" s="98"/>
      <c r="ODP200" s="98" t="s">
        <v>401</v>
      </c>
      <c r="ODQ200" s="98"/>
      <c r="ODR200" s="98"/>
      <c r="ODS200" s="98" t="s">
        <v>404</v>
      </c>
      <c r="ODT200" s="98"/>
      <c r="ODU200" s="98"/>
      <c r="ODV200" s="137" t="s">
        <v>616</v>
      </c>
      <c r="ODW200" s="137"/>
      <c r="ODX200" s="32" t="s">
        <v>4</v>
      </c>
      <c r="ODY200" s="100">
        <v>710</v>
      </c>
      <c r="ODZ200" s="100"/>
      <c r="OEA200" s="33"/>
      <c r="OEB200" s="33"/>
      <c r="OEC200" s="98">
        <v>5</v>
      </c>
      <c r="OED200" s="98"/>
      <c r="OEE200" s="98"/>
      <c r="OEF200" s="98" t="s">
        <v>401</v>
      </c>
      <c r="OEG200" s="98"/>
      <c r="OEH200" s="98"/>
      <c r="OEI200" s="98" t="s">
        <v>404</v>
      </c>
      <c r="OEJ200" s="98"/>
      <c r="OEK200" s="98"/>
      <c r="OEL200" s="137" t="s">
        <v>616</v>
      </c>
      <c r="OEM200" s="137"/>
      <c r="OEN200" s="32" t="s">
        <v>4</v>
      </c>
      <c r="OEO200" s="100">
        <v>710</v>
      </c>
      <c r="OEP200" s="100"/>
      <c r="OEQ200" s="33"/>
      <c r="OER200" s="33"/>
      <c r="OES200" s="98">
        <v>5</v>
      </c>
      <c r="OET200" s="98"/>
      <c r="OEU200" s="98"/>
      <c r="OEV200" s="98" t="s">
        <v>401</v>
      </c>
      <c r="OEW200" s="98"/>
      <c r="OEX200" s="98"/>
      <c r="OEY200" s="98" t="s">
        <v>404</v>
      </c>
      <c r="OEZ200" s="98"/>
      <c r="OFA200" s="98"/>
      <c r="OFB200" s="137" t="s">
        <v>616</v>
      </c>
      <c r="OFC200" s="137"/>
      <c r="OFD200" s="32" t="s">
        <v>4</v>
      </c>
      <c r="OFE200" s="100">
        <v>710</v>
      </c>
      <c r="OFF200" s="100"/>
      <c r="OFG200" s="33"/>
      <c r="OFH200" s="33"/>
      <c r="OFI200" s="98">
        <v>5</v>
      </c>
      <c r="OFJ200" s="98"/>
      <c r="OFK200" s="98"/>
      <c r="OFL200" s="98" t="s">
        <v>401</v>
      </c>
      <c r="OFM200" s="98"/>
      <c r="OFN200" s="98"/>
      <c r="OFO200" s="98" t="s">
        <v>404</v>
      </c>
      <c r="OFP200" s="98"/>
      <c r="OFQ200" s="98"/>
      <c r="OFR200" s="137" t="s">
        <v>616</v>
      </c>
      <c r="OFS200" s="137"/>
      <c r="OFT200" s="32" t="s">
        <v>4</v>
      </c>
      <c r="OFU200" s="100">
        <v>710</v>
      </c>
      <c r="OFV200" s="100"/>
      <c r="OFW200" s="33"/>
      <c r="OFX200" s="33"/>
      <c r="OFY200" s="98">
        <v>5</v>
      </c>
      <c r="OFZ200" s="98"/>
      <c r="OGA200" s="98"/>
      <c r="OGB200" s="98" t="s">
        <v>401</v>
      </c>
      <c r="OGC200" s="98"/>
      <c r="OGD200" s="98"/>
      <c r="OGE200" s="98" t="s">
        <v>404</v>
      </c>
      <c r="OGF200" s="98"/>
      <c r="OGG200" s="98"/>
      <c r="OGH200" s="137" t="s">
        <v>616</v>
      </c>
      <c r="OGI200" s="137"/>
      <c r="OGJ200" s="32" t="s">
        <v>4</v>
      </c>
      <c r="OGK200" s="100">
        <v>710</v>
      </c>
      <c r="OGL200" s="100"/>
      <c r="OGM200" s="33"/>
      <c r="OGN200" s="33"/>
      <c r="OGO200" s="98">
        <v>5</v>
      </c>
      <c r="OGP200" s="98"/>
      <c r="OGQ200" s="98"/>
      <c r="OGR200" s="98" t="s">
        <v>401</v>
      </c>
      <c r="OGS200" s="98"/>
      <c r="OGT200" s="98"/>
      <c r="OGU200" s="98" t="s">
        <v>404</v>
      </c>
      <c r="OGV200" s="98"/>
      <c r="OGW200" s="98"/>
      <c r="OGX200" s="137" t="s">
        <v>616</v>
      </c>
      <c r="OGY200" s="137"/>
      <c r="OGZ200" s="32" t="s">
        <v>4</v>
      </c>
      <c r="OHA200" s="100">
        <v>710</v>
      </c>
      <c r="OHB200" s="100"/>
      <c r="OHC200" s="33"/>
      <c r="OHD200" s="33"/>
      <c r="OHE200" s="98">
        <v>5</v>
      </c>
      <c r="OHF200" s="98"/>
      <c r="OHG200" s="98"/>
      <c r="OHH200" s="98" t="s">
        <v>401</v>
      </c>
      <c r="OHI200" s="98"/>
      <c r="OHJ200" s="98"/>
      <c r="OHK200" s="98" t="s">
        <v>404</v>
      </c>
      <c r="OHL200" s="98"/>
      <c r="OHM200" s="98"/>
      <c r="OHN200" s="137" t="s">
        <v>616</v>
      </c>
      <c r="OHO200" s="137"/>
      <c r="OHP200" s="32" t="s">
        <v>4</v>
      </c>
      <c r="OHQ200" s="100">
        <v>710</v>
      </c>
      <c r="OHR200" s="100"/>
      <c r="OHS200" s="33"/>
      <c r="OHT200" s="33"/>
      <c r="OHU200" s="98">
        <v>5</v>
      </c>
      <c r="OHV200" s="98"/>
      <c r="OHW200" s="98"/>
      <c r="OHX200" s="98" t="s">
        <v>401</v>
      </c>
      <c r="OHY200" s="98"/>
      <c r="OHZ200" s="98"/>
      <c r="OIA200" s="98" t="s">
        <v>404</v>
      </c>
      <c r="OIB200" s="98"/>
      <c r="OIC200" s="98"/>
      <c r="OID200" s="137" t="s">
        <v>616</v>
      </c>
      <c r="OIE200" s="137"/>
      <c r="OIF200" s="32" t="s">
        <v>4</v>
      </c>
      <c r="OIG200" s="100">
        <v>710</v>
      </c>
      <c r="OIH200" s="100"/>
      <c r="OII200" s="33"/>
      <c r="OIJ200" s="33"/>
      <c r="OIK200" s="98">
        <v>5</v>
      </c>
      <c r="OIL200" s="98"/>
      <c r="OIM200" s="98"/>
      <c r="OIN200" s="98" t="s">
        <v>401</v>
      </c>
      <c r="OIO200" s="98"/>
      <c r="OIP200" s="98"/>
      <c r="OIQ200" s="98" t="s">
        <v>404</v>
      </c>
      <c r="OIR200" s="98"/>
      <c r="OIS200" s="98"/>
      <c r="OIT200" s="137" t="s">
        <v>616</v>
      </c>
      <c r="OIU200" s="137"/>
      <c r="OIV200" s="32" t="s">
        <v>4</v>
      </c>
      <c r="OIW200" s="100">
        <v>710</v>
      </c>
      <c r="OIX200" s="100"/>
      <c r="OIY200" s="33"/>
      <c r="OIZ200" s="33"/>
      <c r="OJA200" s="98">
        <v>5</v>
      </c>
      <c r="OJB200" s="98"/>
      <c r="OJC200" s="98"/>
      <c r="OJD200" s="98" t="s">
        <v>401</v>
      </c>
      <c r="OJE200" s="98"/>
      <c r="OJF200" s="98"/>
      <c r="OJG200" s="98" t="s">
        <v>404</v>
      </c>
      <c r="OJH200" s="98"/>
      <c r="OJI200" s="98"/>
      <c r="OJJ200" s="137" t="s">
        <v>616</v>
      </c>
      <c r="OJK200" s="137"/>
      <c r="OJL200" s="32" t="s">
        <v>4</v>
      </c>
      <c r="OJM200" s="100">
        <v>710</v>
      </c>
      <c r="OJN200" s="100"/>
      <c r="OJO200" s="33"/>
      <c r="OJP200" s="33"/>
      <c r="OJQ200" s="98">
        <v>5</v>
      </c>
      <c r="OJR200" s="98"/>
      <c r="OJS200" s="98"/>
      <c r="OJT200" s="98" t="s">
        <v>401</v>
      </c>
      <c r="OJU200" s="98"/>
      <c r="OJV200" s="98"/>
      <c r="OJW200" s="98" t="s">
        <v>404</v>
      </c>
      <c r="OJX200" s="98"/>
      <c r="OJY200" s="98"/>
      <c r="OJZ200" s="137" t="s">
        <v>616</v>
      </c>
      <c r="OKA200" s="137"/>
      <c r="OKB200" s="32" t="s">
        <v>4</v>
      </c>
      <c r="OKC200" s="100">
        <v>710</v>
      </c>
      <c r="OKD200" s="100"/>
      <c r="OKE200" s="33"/>
      <c r="OKF200" s="33"/>
      <c r="OKG200" s="98">
        <v>5</v>
      </c>
      <c r="OKH200" s="98"/>
      <c r="OKI200" s="98"/>
      <c r="OKJ200" s="98" t="s">
        <v>401</v>
      </c>
      <c r="OKK200" s="98"/>
      <c r="OKL200" s="98"/>
      <c r="OKM200" s="98" t="s">
        <v>404</v>
      </c>
      <c r="OKN200" s="98"/>
      <c r="OKO200" s="98"/>
      <c r="OKP200" s="137" t="s">
        <v>616</v>
      </c>
      <c r="OKQ200" s="137"/>
      <c r="OKR200" s="32" t="s">
        <v>4</v>
      </c>
      <c r="OKS200" s="100">
        <v>710</v>
      </c>
      <c r="OKT200" s="100"/>
      <c r="OKU200" s="33"/>
      <c r="OKV200" s="33"/>
      <c r="OKW200" s="98">
        <v>5</v>
      </c>
      <c r="OKX200" s="98"/>
      <c r="OKY200" s="98"/>
      <c r="OKZ200" s="98" t="s">
        <v>401</v>
      </c>
      <c r="OLA200" s="98"/>
      <c r="OLB200" s="98"/>
      <c r="OLC200" s="98" t="s">
        <v>404</v>
      </c>
      <c r="OLD200" s="98"/>
      <c r="OLE200" s="98"/>
      <c r="OLF200" s="137" t="s">
        <v>616</v>
      </c>
      <c r="OLG200" s="137"/>
      <c r="OLH200" s="32" t="s">
        <v>4</v>
      </c>
      <c r="OLI200" s="100">
        <v>710</v>
      </c>
      <c r="OLJ200" s="100"/>
      <c r="OLK200" s="33"/>
      <c r="OLL200" s="33"/>
      <c r="OLM200" s="98">
        <v>5</v>
      </c>
      <c r="OLN200" s="98"/>
      <c r="OLO200" s="98"/>
      <c r="OLP200" s="98" t="s">
        <v>401</v>
      </c>
      <c r="OLQ200" s="98"/>
      <c r="OLR200" s="98"/>
      <c r="OLS200" s="98" t="s">
        <v>404</v>
      </c>
      <c r="OLT200" s="98"/>
      <c r="OLU200" s="98"/>
      <c r="OLV200" s="137" t="s">
        <v>616</v>
      </c>
      <c r="OLW200" s="137"/>
      <c r="OLX200" s="32" t="s">
        <v>4</v>
      </c>
      <c r="OLY200" s="100">
        <v>710</v>
      </c>
      <c r="OLZ200" s="100"/>
      <c r="OMA200" s="33"/>
      <c r="OMB200" s="33"/>
      <c r="OMC200" s="98">
        <v>5</v>
      </c>
      <c r="OMD200" s="98"/>
      <c r="OME200" s="98"/>
      <c r="OMF200" s="98" t="s">
        <v>401</v>
      </c>
      <c r="OMG200" s="98"/>
      <c r="OMH200" s="98"/>
      <c r="OMI200" s="98" t="s">
        <v>404</v>
      </c>
      <c r="OMJ200" s="98"/>
      <c r="OMK200" s="98"/>
      <c r="OML200" s="137" t="s">
        <v>616</v>
      </c>
      <c r="OMM200" s="137"/>
      <c r="OMN200" s="32" t="s">
        <v>4</v>
      </c>
      <c r="OMO200" s="100">
        <v>710</v>
      </c>
      <c r="OMP200" s="100"/>
      <c r="OMQ200" s="33"/>
      <c r="OMR200" s="33"/>
      <c r="OMS200" s="98">
        <v>5</v>
      </c>
      <c r="OMT200" s="98"/>
      <c r="OMU200" s="98"/>
      <c r="OMV200" s="98" t="s">
        <v>401</v>
      </c>
      <c r="OMW200" s="98"/>
      <c r="OMX200" s="98"/>
      <c r="OMY200" s="98" t="s">
        <v>404</v>
      </c>
      <c r="OMZ200" s="98"/>
      <c r="ONA200" s="98"/>
      <c r="ONB200" s="137" t="s">
        <v>616</v>
      </c>
      <c r="ONC200" s="137"/>
      <c r="OND200" s="32" t="s">
        <v>4</v>
      </c>
      <c r="ONE200" s="100">
        <v>710</v>
      </c>
      <c r="ONF200" s="100"/>
      <c r="ONG200" s="33"/>
      <c r="ONH200" s="33"/>
      <c r="ONI200" s="98">
        <v>5</v>
      </c>
      <c r="ONJ200" s="98"/>
      <c r="ONK200" s="98"/>
      <c r="ONL200" s="98" t="s">
        <v>401</v>
      </c>
      <c r="ONM200" s="98"/>
      <c r="ONN200" s="98"/>
      <c r="ONO200" s="98" t="s">
        <v>404</v>
      </c>
      <c r="ONP200" s="98"/>
      <c r="ONQ200" s="98"/>
      <c r="ONR200" s="137" t="s">
        <v>616</v>
      </c>
      <c r="ONS200" s="137"/>
      <c r="ONT200" s="32" t="s">
        <v>4</v>
      </c>
      <c r="ONU200" s="100">
        <v>710</v>
      </c>
      <c r="ONV200" s="100"/>
      <c r="ONW200" s="33"/>
      <c r="ONX200" s="33"/>
      <c r="ONY200" s="98">
        <v>5</v>
      </c>
      <c r="ONZ200" s="98"/>
      <c r="OOA200" s="98"/>
      <c r="OOB200" s="98" t="s">
        <v>401</v>
      </c>
      <c r="OOC200" s="98"/>
      <c r="OOD200" s="98"/>
      <c r="OOE200" s="98" t="s">
        <v>404</v>
      </c>
      <c r="OOF200" s="98"/>
      <c r="OOG200" s="98"/>
      <c r="OOH200" s="137" t="s">
        <v>616</v>
      </c>
      <c r="OOI200" s="137"/>
      <c r="OOJ200" s="32" t="s">
        <v>4</v>
      </c>
      <c r="OOK200" s="100">
        <v>710</v>
      </c>
      <c r="OOL200" s="100"/>
      <c r="OOM200" s="33"/>
      <c r="OON200" s="33"/>
      <c r="OOO200" s="98">
        <v>5</v>
      </c>
      <c r="OOP200" s="98"/>
      <c r="OOQ200" s="98"/>
      <c r="OOR200" s="98" t="s">
        <v>401</v>
      </c>
      <c r="OOS200" s="98"/>
      <c r="OOT200" s="98"/>
      <c r="OOU200" s="98" t="s">
        <v>404</v>
      </c>
      <c r="OOV200" s="98"/>
      <c r="OOW200" s="98"/>
      <c r="OOX200" s="137" t="s">
        <v>616</v>
      </c>
      <c r="OOY200" s="137"/>
      <c r="OOZ200" s="32" t="s">
        <v>4</v>
      </c>
      <c r="OPA200" s="100">
        <v>710</v>
      </c>
      <c r="OPB200" s="100"/>
      <c r="OPC200" s="33"/>
      <c r="OPD200" s="33"/>
      <c r="OPE200" s="98">
        <v>5</v>
      </c>
      <c r="OPF200" s="98"/>
      <c r="OPG200" s="98"/>
      <c r="OPH200" s="98" t="s">
        <v>401</v>
      </c>
      <c r="OPI200" s="98"/>
      <c r="OPJ200" s="98"/>
      <c r="OPK200" s="98" t="s">
        <v>404</v>
      </c>
      <c r="OPL200" s="98"/>
      <c r="OPM200" s="98"/>
      <c r="OPN200" s="137" t="s">
        <v>616</v>
      </c>
      <c r="OPO200" s="137"/>
      <c r="OPP200" s="32" t="s">
        <v>4</v>
      </c>
      <c r="OPQ200" s="100">
        <v>710</v>
      </c>
      <c r="OPR200" s="100"/>
      <c r="OPS200" s="33"/>
      <c r="OPT200" s="33"/>
      <c r="OPU200" s="98">
        <v>5</v>
      </c>
      <c r="OPV200" s="98"/>
      <c r="OPW200" s="98"/>
      <c r="OPX200" s="98" t="s">
        <v>401</v>
      </c>
      <c r="OPY200" s="98"/>
      <c r="OPZ200" s="98"/>
      <c r="OQA200" s="98" t="s">
        <v>404</v>
      </c>
      <c r="OQB200" s="98"/>
      <c r="OQC200" s="98"/>
      <c r="OQD200" s="137" t="s">
        <v>616</v>
      </c>
      <c r="OQE200" s="137"/>
      <c r="OQF200" s="32" t="s">
        <v>4</v>
      </c>
      <c r="OQG200" s="100">
        <v>710</v>
      </c>
      <c r="OQH200" s="100"/>
      <c r="OQI200" s="33"/>
      <c r="OQJ200" s="33"/>
      <c r="OQK200" s="98">
        <v>5</v>
      </c>
      <c r="OQL200" s="98"/>
      <c r="OQM200" s="98"/>
      <c r="OQN200" s="98" t="s">
        <v>401</v>
      </c>
      <c r="OQO200" s="98"/>
      <c r="OQP200" s="98"/>
      <c r="OQQ200" s="98" t="s">
        <v>404</v>
      </c>
      <c r="OQR200" s="98"/>
      <c r="OQS200" s="98"/>
      <c r="OQT200" s="137" t="s">
        <v>616</v>
      </c>
      <c r="OQU200" s="137"/>
      <c r="OQV200" s="32" t="s">
        <v>4</v>
      </c>
      <c r="OQW200" s="100">
        <v>710</v>
      </c>
      <c r="OQX200" s="100"/>
      <c r="OQY200" s="33"/>
      <c r="OQZ200" s="33"/>
      <c r="ORA200" s="98">
        <v>5</v>
      </c>
      <c r="ORB200" s="98"/>
      <c r="ORC200" s="98"/>
      <c r="ORD200" s="98" t="s">
        <v>401</v>
      </c>
      <c r="ORE200" s="98"/>
      <c r="ORF200" s="98"/>
      <c r="ORG200" s="98" t="s">
        <v>404</v>
      </c>
      <c r="ORH200" s="98"/>
      <c r="ORI200" s="98"/>
      <c r="ORJ200" s="137" t="s">
        <v>616</v>
      </c>
      <c r="ORK200" s="137"/>
      <c r="ORL200" s="32" t="s">
        <v>4</v>
      </c>
      <c r="ORM200" s="100">
        <v>710</v>
      </c>
      <c r="ORN200" s="100"/>
      <c r="ORO200" s="33"/>
      <c r="ORP200" s="33"/>
      <c r="ORQ200" s="98">
        <v>5</v>
      </c>
      <c r="ORR200" s="98"/>
      <c r="ORS200" s="98"/>
      <c r="ORT200" s="98" t="s">
        <v>401</v>
      </c>
      <c r="ORU200" s="98"/>
      <c r="ORV200" s="98"/>
      <c r="ORW200" s="98" t="s">
        <v>404</v>
      </c>
      <c r="ORX200" s="98"/>
      <c r="ORY200" s="98"/>
      <c r="ORZ200" s="137" t="s">
        <v>616</v>
      </c>
      <c r="OSA200" s="137"/>
      <c r="OSB200" s="32" t="s">
        <v>4</v>
      </c>
      <c r="OSC200" s="100">
        <v>710</v>
      </c>
      <c r="OSD200" s="100"/>
      <c r="OSE200" s="33"/>
      <c r="OSF200" s="33"/>
      <c r="OSG200" s="98">
        <v>5</v>
      </c>
      <c r="OSH200" s="98"/>
      <c r="OSI200" s="98"/>
      <c r="OSJ200" s="98" t="s">
        <v>401</v>
      </c>
      <c r="OSK200" s="98"/>
      <c r="OSL200" s="98"/>
      <c r="OSM200" s="98" t="s">
        <v>404</v>
      </c>
      <c r="OSN200" s="98"/>
      <c r="OSO200" s="98"/>
      <c r="OSP200" s="137" t="s">
        <v>616</v>
      </c>
      <c r="OSQ200" s="137"/>
      <c r="OSR200" s="32" t="s">
        <v>4</v>
      </c>
      <c r="OSS200" s="100">
        <v>710</v>
      </c>
      <c r="OST200" s="100"/>
      <c r="OSU200" s="33"/>
      <c r="OSV200" s="33"/>
      <c r="OSW200" s="98">
        <v>5</v>
      </c>
      <c r="OSX200" s="98"/>
      <c r="OSY200" s="98"/>
      <c r="OSZ200" s="98" t="s">
        <v>401</v>
      </c>
      <c r="OTA200" s="98"/>
      <c r="OTB200" s="98"/>
      <c r="OTC200" s="98" t="s">
        <v>404</v>
      </c>
      <c r="OTD200" s="98"/>
      <c r="OTE200" s="98"/>
      <c r="OTF200" s="137" t="s">
        <v>616</v>
      </c>
      <c r="OTG200" s="137"/>
      <c r="OTH200" s="32" t="s">
        <v>4</v>
      </c>
      <c r="OTI200" s="100">
        <v>710</v>
      </c>
      <c r="OTJ200" s="100"/>
      <c r="OTK200" s="33"/>
      <c r="OTL200" s="33"/>
      <c r="OTM200" s="98">
        <v>5</v>
      </c>
      <c r="OTN200" s="98"/>
      <c r="OTO200" s="98"/>
      <c r="OTP200" s="98" t="s">
        <v>401</v>
      </c>
      <c r="OTQ200" s="98"/>
      <c r="OTR200" s="98"/>
      <c r="OTS200" s="98" t="s">
        <v>404</v>
      </c>
      <c r="OTT200" s="98"/>
      <c r="OTU200" s="98"/>
      <c r="OTV200" s="137" t="s">
        <v>616</v>
      </c>
      <c r="OTW200" s="137"/>
      <c r="OTX200" s="32" t="s">
        <v>4</v>
      </c>
      <c r="OTY200" s="100">
        <v>710</v>
      </c>
      <c r="OTZ200" s="100"/>
      <c r="OUA200" s="33"/>
      <c r="OUB200" s="33"/>
      <c r="OUC200" s="98">
        <v>5</v>
      </c>
      <c r="OUD200" s="98"/>
      <c r="OUE200" s="98"/>
      <c r="OUF200" s="98" t="s">
        <v>401</v>
      </c>
      <c r="OUG200" s="98"/>
      <c r="OUH200" s="98"/>
      <c r="OUI200" s="98" t="s">
        <v>404</v>
      </c>
      <c r="OUJ200" s="98"/>
      <c r="OUK200" s="98"/>
      <c r="OUL200" s="137" t="s">
        <v>616</v>
      </c>
      <c r="OUM200" s="137"/>
      <c r="OUN200" s="32" t="s">
        <v>4</v>
      </c>
      <c r="OUO200" s="100">
        <v>710</v>
      </c>
      <c r="OUP200" s="100"/>
      <c r="OUQ200" s="33"/>
      <c r="OUR200" s="33"/>
      <c r="OUS200" s="98">
        <v>5</v>
      </c>
      <c r="OUT200" s="98"/>
      <c r="OUU200" s="98"/>
      <c r="OUV200" s="98" t="s">
        <v>401</v>
      </c>
      <c r="OUW200" s="98"/>
      <c r="OUX200" s="98"/>
      <c r="OUY200" s="98" t="s">
        <v>404</v>
      </c>
      <c r="OUZ200" s="98"/>
      <c r="OVA200" s="98"/>
      <c r="OVB200" s="137" t="s">
        <v>616</v>
      </c>
      <c r="OVC200" s="137"/>
      <c r="OVD200" s="32" t="s">
        <v>4</v>
      </c>
      <c r="OVE200" s="100">
        <v>710</v>
      </c>
      <c r="OVF200" s="100"/>
      <c r="OVG200" s="33"/>
      <c r="OVH200" s="33"/>
      <c r="OVI200" s="98">
        <v>5</v>
      </c>
      <c r="OVJ200" s="98"/>
      <c r="OVK200" s="98"/>
      <c r="OVL200" s="98" t="s">
        <v>401</v>
      </c>
      <c r="OVM200" s="98"/>
      <c r="OVN200" s="98"/>
      <c r="OVO200" s="98" t="s">
        <v>404</v>
      </c>
      <c r="OVP200" s="98"/>
      <c r="OVQ200" s="98"/>
      <c r="OVR200" s="137" t="s">
        <v>616</v>
      </c>
      <c r="OVS200" s="137"/>
      <c r="OVT200" s="32" t="s">
        <v>4</v>
      </c>
      <c r="OVU200" s="100">
        <v>710</v>
      </c>
      <c r="OVV200" s="100"/>
      <c r="OVW200" s="33"/>
      <c r="OVX200" s="33"/>
      <c r="OVY200" s="98">
        <v>5</v>
      </c>
      <c r="OVZ200" s="98"/>
      <c r="OWA200" s="98"/>
      <c r="OWB200" s="98" t="s">
        <v>401</v>
      </c>
      <c r="OWC200" s="98"/>
      <c r="OWD200" s="98"/>
      <c r="OWE200" s="98" t="s">
        <v>404</v>
      </c>
      <c r="OWF200" s="98"/>
      <c r="OWG200" s="98"/>
      <c r="OWH200" s="137" t="s">
        <v>616</v>
      </c>
      <c r="OWI200" s="137"/>
      <c r="OWJ200" s="32" t="s">
        <v>4</v>
      </c>
      <c r="OWK200" s="100">
        <v>710</v>
      </c>
      <c r="OWL200" s="100"/>
      <c r="OWM200" s="33"/>
      <c r="OWN200" s="33"/>
      <c r="OWO200" s="98">
        <v>5</v>
      </c>
      <c r="OWP200" s="98"/>
      <c r="OWQ200" s="98"/>
      <c r="OWR200" s="98" t="s">
        <v>401</v>
      </c>
      <c r="OWS200" s="98"/>
      <c r="OWT200" s="98"/>
      <c r="OWU200" s="98" t="s">
        <v>404</v>
      </c>
      <c r="OWV200" s="98"/>
      <c r="OWW200" s="98"/>
      <c r="OWX200" s="137" t="s">
        <v>616</v>
      </c>
      <c r="OWY200" s="137"/>
      <c r="OWZ200" s="32" t="s">
        <v>4</v>
      </c>
      <c r="OXA200" s="100">
        <v>710</v>
      </c>
      <c r="OXB200" s="100"/>
      <c r="OXC200" s="33"/>
      <c r="OXD200" s="33"/>
      <c r="OXE200" s="98">
        <v>5</v>
      </c>
      <c r="OXF200" s="98"/>
      <c r="OXG200" s="98"/>
      <c r="OXH200" s="98" t="s">
        <v>401</v>
      </c>
      <c r="OXI200" s="98"/>
      <c r="OXJ200" s="98"/>
      <c r="OXK200" s="98" t="s">
        <v>404</v>
      </c>
      <c r="OXL200" s="98"/>
      <c r="OXM200" s="98"/>
      <c r="OXN200" s="137" t="s">
        <v>616</v>
      </c>
      <c r="OXO200" s="137"/>
      <c r="OXP200" s="32" t="s">
        <v>4</v>
      </c>
      <c r="OXQ200" s="100">
        <v>710</v>
      </c>
      <c r="OXR200" s="100"/>
      <c r="OXS200" s="33"/>
      <c r="OXT200" s="33"/>
      <c r="OXU200" s="98">
        <v>5</v>
      </c>
      <c r="OXV200" s="98"/>
      <c r="OXW200" s="98"/>
      <c r="OXX200" s="98" t="s">
        <v>401</v>
      </c>
      <c r="OXY200" s="98"/>
      <c r="OXZ200" s="98"/>
      <c r="OYA200" s="98" t="s">
        <v>404</v>
      </c>
      <c r="OYB200" s="98"/>
      <c r="OYC200" s="98"/>
      <c r="OYD200" s="137" t="s">
        <v>616</v>
      </c>
      <c r="OYE200" s="137"/>
      <c r="OYF200" s="32" t="s">
        <v>4</v>
      </c>
      <c r="OYG200" s="100">
        <v>710</v>
      </c>
      <c r="OYH200" s="100"/>
      <c r="OYI200" s="33"/>
      <c r="OYJ200" s="33"/>
      <c r="OYK200" s="98">
        <v>5</v>
      </c>
      <c r="OYL200" s="98"/>
      <c r="OYM200" s="98"/>
      <c r="OYN200" s="98" t="s">
        <v>401</v>
      </c>
      <c r="OYO200" s="98"/>
      <c r="OYP200" s="98"/>
      <c r="OYQ200" s="98" t="s">
        <v>404</v>
      </c>
      <c r="OYR200" s="98"/>
      <c r="OYS200" s="98"/>
      <c r="OYT200" s="137" t="s">
        <v>616</v>
      </c>
      <c r="OYU200" s="137"/>
      <c r="OYV200" s="32" t="s">
        <v>4</v>
      </c>
      <c r="OYW200" s="100">
        <v>710</v>
      </c>
      <c r="OYX200" s="100"/>
      <c r="OYY200" s="33"/>
      <c r="OYZ200" s="33"/>
      <c r="OZA200" s="98">
        <v>5</v>
      </c>
      <c r="OZB200" s="98"/>
      <c r="OZC200" s="98"/>
      <c r="OZD200" s="98" t="s">
        <v>401</v>
      </c>
      <c r="OZE200" s="98"/>
      <c r="OZF200" s="98"/>
      <c r="OZG200" s="98" t="s">
        <v>404</v>
      </c>
      <c r="OZH200" s="98"/>
      <c r="OZI200" s="98"/>
      <c r="OZJ200" s="137" t="s">
        <v>616</v>
      </c>
      <c r="OZK200" s="137"/>
      <c r="OZL200" s="32" t="s">
        <v>4</v>
      </c>
      <c r="OZM200" s="100">
        <v>710</v>
      </c>
      <c r="OZN200" s="100"/>
      <c r="OZO200" s="33"/>
      <c r="OZP200" s="33"/>
      <c r="OZQ200" s="98">
        <v>5</v>
      </c>
      <c r="OZR200" s="98"/>
      <c r="OZS200" s="98"/>
      <c r="OZT200" s="98" t="s">
        <v>401</v>
      </c>
      <c r="OZU200" s="98"/>
      <c r="OZV200" s="98"/>
      <c r="OZW200" s="98" t="s">
        <v>404</v>
      </c>
      <c r="OZX200" s="98"/>
      <c r="OZY200" s="98"/>
      <c r="OZZ200" s="137" t="s">
        <v>616</v>
      </c>
      <c r="PAA200" s="137"/>
      <c r="PAB200" s="32" t="s">
        <v>4</v>
      </c>
      <c r="PAC200" s="100">
        <v>710</v>
      </c>
      <c r="PAD200" s="100"/>
      <c r="PAE200" s="33"/>
      <c r="PAF200" s="33"/>
      <c r="PAG200" s="98">
        <v>5</v>
      </c>
      <c r="PAH200" s="98"/>
      <c r="PAI200" s="98"/>
      <c r="PAJ200" s="98" t="s">
        <v>401</v>
      </c>
      <c r="PAK200" s="98"/>
      <c r="PAL200" s="98"/>
      <c r="PAM200" s="98" t="s">
        <v>404</v>
      </c>
      <c r="PAN200" s="98"/>
      <c r="PAO200" s="98"/>
      <c r="PAP200" s="137" t="s">
        <v>616</v>
      </c>
      <c r="PAQ200" s="137"/>
      <c r="PAR200" s="32" t="s">
        <v>4</v>
      </c>
      <c r="PAS200" s="100">
        <v>710</v>
      </c>
      <c r="PAT200" s="100"/>
      <c r="PAU200" s="33"/>
      <c r="PAV200" s="33"/>
      <c r="PAW200" s="98">
        <v>5</v>
      </c>
      <c r="PAX200" s="98"/>
      <c r="PAY200" s="98"/>
      <c r="PAZ200" s="98" t="s">
        <v>401</v>
      </c>
      <c r="PBA200" s="98"/>
      <c r="PBB200" s="98"/>
      <c r="PBC200" s="98" t="s">
        <v>404</v>
      </c>
      <c r="PBD200" s="98"/>
      <c r="PBE200" s="98"/>
      <c r="PBF200" s="137" t="s">
        <v>616</v>
      </c>
      <c r="PBG200" s="137"/>
      <c r="PBH200" s="32" t="s">
        <v>4</v>
      </c>
      <c r="PBI200" s="100">
        <v>710</v>
      </c>
      <c r="PBJ200" s="100"/>
      <c r="PBK200" s="33"/>
      <c r="PBL200" s="33"/>
      <c r="PBM200" s="98">
        <v>5</v>
      </c>
      <c r="PBN200" s="98"/>
      <c r="PBO200" s="98"/>
      <c r="PBP200" s="98" t="s">
        <v>401</v>
      </c>
      <c r="PBQ200" s="98"/>
      <c r="PBR200" s="98"/>
      <c r="PBS200" s="98" t="s">
        <v>404</v>
      </c>
      <c r="PBT200" s="98"/>
      <c r="PBU200" s="98"/>
      <c r="PBV200" s="137" t="s">
        <v>616</v>
      </c>
      <c r="PBW200" s="137"/>
      <c r="PBX200" s="32" t="s">
        <v>4</v>
      </c>
      <c r="PBY200" s="100">
        <v>710</v>
      </c>
      <c r="PBZ200" s="100"/>
      <c r="PCA200" s="33"/>
      <c r="PCB200" s="33"/>
      <c r="PCC200" s="98">
        <v>5</v>
      </c>
      <c r="PCD200" s="98"/>
      <c r="PCE200" s="98"/>
      <c r="PCF200" s="98" t="s">
        <v>401</v>
      </c>
      <c r="PCG200" s="98"/>
      <c r="PCH200" s="98"/>
      <c r="PCI200" s="98" t="s">
        <v>404</v>
      </c>
      <c r="PCJ200" s="98"/>
      <c r="PCK200" s="98"/>
      <c r="PCL200" s="137" t="s">
        <v>616</v>
      </c>
      <c r="PCM200" s="137"/>
      <c r="PCN200" s="32" t="s">
        <v>4</v>
      </c>
      <c r="PCO200" s="100">
        <v>710</v>
      </c>
      <c r="PCP200" s="100"/>
      <c r="PCQ200" s="33"/>
      <c r="PCR200" s="33"/>
      <c r="PCS200" s="98">
        <v>5</v>
      </c>
      <c r="PCT200" s="98"/>
      <c r="PCU200" s="98"/>
      <c r="PCV200" s="98" t="s">
        <v>401</v>
      </c>
      <c r="PCW200" s="98"/>
      <c r="PCX200" s="98"/>
      <c r="PCY200" s="98" t="s">
        <v>404</v>
      </c>
      <c r="PCZ200" s="98"/>
      <c r="PDA200" s="98"/>
      <c r="PDB200" s="137" t="s">
        <v>616</v>
      </c>
      <c r="PDC200" s="137"/>
      <c r="PDD200" s="32" t="s">
        <v>4</v>
      </c>
      <c r="PDE200" s="100">
        <v>710</v>
      </c>
      <c r="PDF200" s="100"/>
      <c r="PDG200" s="33"/>
      <c r="PDH200" s="33"/>
      <c r="PDI200" s="98">
        <v>5</v>
      </c>
      <c r="PDJ200" s="98"/>
      <c r="PDK200" s="98"/>
      <c r="PDL200" s="98" t="s">
        <v>401</v>
      </c>
      <c r="PDM200" s="98"/>
      <c r="PDN200" s="98"/>
      <c r="PDO200" s="98" t="s">
        <v>404</v>
      </c>
      <c r="PDP200" s="98"/>
      <c r="PDQ200" s="98"/>
      <c r="PDR200" s="137" t="s">
        <v>616</v>
      </c>
      <c r="PDS200" s="137"/>
      <c r="PDT200" s="32" t="s">
        <v>4</v>
      </c>
      <c r="PDU200" s="100">
        <v>710</v>
      </c>
      <c r="PDV200" s="100"/>
      <c r="PDW200" s="33"/>
      <c r="PDX200" s="33"/>
      <c r="PDY200" s="98">
        <v>5</v>
      </c>
      <c r="PDZ200" s="98"/>
      <c r="PEA200" s="98"/>
      <c r="PEB200" s="98" t="s">
        <v>401</v>
      </c>
      <c r="PEC200" s="98"/>
      <c r="PED200" s="98"/>
      <c r="PEE200" s="98" t="s">
        <v>404</v>
      </c>
      <c r="PEF200" s="98"/>
      <c r="PEG200" s="98"/>
      <c r="PEH200" s="137" t="s">
        <v>616</v>
      </c>
      <c r="PEI200" s="137"/>
      <c r="PEJ200" s="32" t="s">
        <v>4</v>
      </c>
      <c r="PEK200" s="100">
        <v>710</v>
      </c>
      <c r="PEL200" s="100"/>
      <c r="PEM200" s="33"/>
      <c r="PEN200" s="33"/>
      <c r="PEO200" s="98">
        <v>5</v>
      </c>
      <c r="PEP200" s="98"/>
      <c r="PEQ200" s="98"/>
      <c r="PER200" s="98" t="s">
        <v>401</v>
      </c>
      <c r="PES200" s="98"/>
      <c r="PET200" s="98"/>
      <c r="PEU200" s="98" t="s">
        <v>404</v>
      </c>
      <c r="PEV200" s="98"/>
      <c r="PEW200" s="98"/>
      <c r="PEX200" s="137" t="s">
        <v>616</v>
      </c>
      <c r="PEY200" s="137"/>
      <c r="PEZ200" s="32" t="s">
        <v>4</v>
      </c>
      <c r="PFA200" s="100">
        <v>710</v>
      </c>
      <c r="PFB200" s="100"/>
      <c r="PFC200" s="33"/>
      <c r="PFD200" s="33"/>
      <c r="PFE200" s="98">
        <v>5</v>
      </c>
      <c r="PFF200" s="98"/>
      <c r="PFG200" s="98"/>
      <c r="PFH200" s="98" t="s">
        <v>401</v>
      </c>
      <c r="PFI200" s="98"/>
      <c r="PFJ200" s="98"/>
      <c r="PFK200" s="98" t="s">
        <v>404</v>
      </c>
      <c r="PFL200" s="98"/>
      <c r="PFM200" s="98"/>
      <c r="PFN200" s="137" t="s">
        <v>616</v>
      </c>
      <c r="PFO200" s="137"/>
      <c r="PFP200" s="32" t="s">
        <v>4</v>
      </c>
      <c r="PFQ200" s="100">
        <v>710</v>
      </c>
      <c r="PFR200" s="100"/>
      <c r="PFS200" s="33"/>
      <c r="PFT200" s="33"/>
      <c r="PFU200" s="98">
        <v>5</v>
      </c>
      <c r="PFV200" s="98"/>
      <c r="PFW200" s="98"/>
      <c r="PFX200" s="98" t="s">
        <v>401</v>
      </c>
      <c r="PFY200" s="98"/>
      <c r="PFZ200" s="98"/>
      <c r="PGA200" s="98" t="s">
        <v>404</v>
      </c>
      <c r="PGB200" s="98"/>
      <c r="PGC200" s="98"/>
      <c r="PGD200" s="137" t="s">
        <v>616</v>
      </c>
      <c r="PGE200" s="137"/>
      <c r="PGF200" s="32" t="s">
        <v>4</v>
      </c>
      <c r="PGG200" s="100">
        <v>710</v>
      </c>
      <c r="PGH200" s="100"/>
      <c r="PGI200" s="33"/>
      <c r="PGJ200" s="33"/>
      <c r="PGK200" s="98">
        <v>5</v>
      </c>
      <c r="PGL200" s="98"/>
      <c r="PGM200" s="98"/>
      <c r="PGN200" s="98" t="s">
        <v>401</v>
      </c>
      <c r="PGO200" s="98"/>
      <c r="PGP200" s="98"/>
      <c r="PGQ200" s="98" t="s">
        <v>404</v>
      </c>
      <c r="PGR200" s="98"/>
      <c r="PGS200" s="98"/>
      <c r="PGT200" s="137" t="s">
        <v>616</v>
      </c>
      <c r="PGU200" s="137"/>
      <c r="PGV200" s="32" t="s">
        <v>4</v>
      </c>
      <c r="PGW200" s="100">
        <v>710</v>
      </c>
      <c r="PGX200" s="100"/>
      <c r="PGY200" s="33"/>
      <c r="PGZ200" s="33"/>
      <c r="PHA200" s="98">
        <v>5</v>
      </c>
      <c r="PHB200" s="98"/>
      <c r="PHC200" s="98"/>
      <c r="PHD200" s="98" t="s">
        <v>401</v>
      </c>
      <c r="PHE200" s="98"/>
      <c r="PHF200" s="98"/>
      <c r="PHG200" s="98" t="s">
        <v>404</v>
      </c>
      <c r="PHH200" s="98"/>
      <c r="PHI200" s="98"/>
      <c r="PHJ200" s="137" t="s">
        <v>616</v>
      </c>
      <c r="PHK200" s="137"/>
      <c r="PHL200" s="32" t="s">
        <v>4</v>
      </c>
      <c r="PHM200" s="100">
        <v>710</v>
      </c>
      <c r="PHN200" s="100"/>
      <c r="PHO200" s="33"/>
      <c r="PHP200" s="33"/>
      <c r="PHQ200" s="98">
        <v>5</v>
      </c>
      <c r="PHR200" s="98"/>
      <c r="PHS200" s="98"/>
      <c r="PHT200" s="98" t="s">
        <v>401</v>
      </c>
      <c r="PHU200" s="98"/>
      <c r="PHV200" s="98"/>
      <c r="PHW200" s="98" t="s">
        <v>404</v>
      </c>
      <c r="PHX200" s="98"/>
      <c r="PHY200" s="98"/>
      <c r="PHZ200" s="137" t="s">
        <v>616</v>
      </c>
      <c r="PIA200" s="137"/>
      <c r="PIB200" s="32" t="s">
        <v>4</v>
      </c>
      <c r="PIC200" s="100">
        <v>710</v>
      </c>
      <c r="PID200" s="100"/>
      <c r="PIE200" s="33"/>
      <c r="PIF200" s="33"/>
      <c r="PIG200" s="98">
        <v>5</v>
      </c>
      <c r="PIH200" s="98"/>
      <c r="PII200" s="98"/>
      <c r="PIJ200" s="98" t="s">
        <v>401</v>
      </c>
      <c r="PIK200" s="98"/>
      <c r="PIL200" s="98"/>
      <c r="PIM200" s="98" t="s">
        <v>404</v>
      </c>
      <c r="PIN200" s="98"/>
      <c r="PIO200" s="98"/>
      <c r="PIP200" s="137" t="s">
        <v>616</v>
      </c>
      <c r="PIQ200" s="137"/>
      <c r="PIR200" s="32" t="s">
        <v>4</v>
      </c>
      <c r="PIS200" s="100">
        <v>710</v>
      </c>
      <c r="PIT200" s="100"/>
      <c r="PIU200" s="33"/>
      <c r="PIV200" s="33"/>
      <c r="PIW200" s="98">
        <v>5</v>
      </c>
      <c r="PIX200" s="98"/>
      <c r="PIY200" s="98"/>
      <c r="PIZ200" s="98" t="s">
        <v>401</v>
      </c>
      <c r="PJA200" s="98"/>
      <c r="PJB200" s="98"/>
      <c r="PJC200" s="98" t="s">
        <v>404</v>
      </c>
      <c r="PJD200" s="98"/>
      <c r="PJE200" s="98"/>
      <c r="PJF200" s="137" t="s">
        <v>616</v>
      </c>
      <c r="PJG200" s="137"/>
      <c r="PJH200" s="32" t="s">
        <v>4</v>
      </c>
      <c r="PJI200" s="100">
        <v>710</v>
      </c>
      <c r="PJJ200" s="100"/>
      <c r="PJK200" s="33"/>
      <c r="PJL200" s="33"/>
      <c r="PJM200" s="98">
        <v>5</v>
      </c>
      <c r="PJN200" s="98"/>
      <c r="PJO200" s="98"/>
      <c r="PJP200" s="98" t="s">
        <v>401</v>
      </c>
      <c r="PJQ200" s="98"/>
      <c r="PJR200" s="98"/>
      <c r="PJS200" s="98" t="s">
        <v>404</v>
      </c>
      <c r="PJT200" s="98"/>
      <c r="PJU200" s="98"/>
      <c r="PJV200" s="137" t="s">
        <v>616</v>
      </c>
      <c r="PJW200" s="137"/>
      <c r="PJX200" s="32" t="s">
        <v>4</v>
      </c>
      <c r="PJY200" s="100">
        <v>710</v>
      </c>
      <c r="PJZ200" s="100"/>
      <c r="PKA200" s="33"/>
      <c r="PKB200" s="33"/>
      <c r="PKC200" s="98">
        <v>5</v>
      </c>
      <c r="PKD200" s="98"/>
      <c r="PKE200" s="98"/>
      <c r="PKF200" s="98" t="s">
        <v>401</v>
      </c>
      <c r="PKG200" s="98"/>
      <c r="PKH200" s="98"/>
      <c r="PKI200" s="98" t="s">
        <v>404</v>
      </c>
      <c r="PKJ200" s="98"/>
      <c r="PKK200" s="98"/>
      <c r="PKL200" s="137" t="s">
        <v>616</v>
      </c>
      <c r="PKM200" s="137"/>
      <c r="PKN200" s="32" t="s">
        <v>4</v>
      </c>
      <c r="PKO200" s="100">
        <v>710</v>
      </c>
      <c r="PKP200" s="100"/>
      <c r="PKQ200" s="33"/>
      <c r="PKR200" s="33"/>
      <c r="PKS200" s="98">
        <v>5</v>
      </c>
      <c r="PKT200" s="98"/>
      <c r="PKU200" s="98"/>
      <c r="PKV200" s="98" t="s">
        <v>401</v>
      </c>
      <c r="PKW200" s="98"/>
      <c r="PKX200" s="98"/>
      <c r="PKY200" s="98" t="s">
        <v>404</v>
      </c>
      <c r="PKZ200" s="98"/>
      <c r="PLA200" s="98"/>
      <c r="PLB200" s="137" t="s">
        <v>616</v>
      </c>
      <c r="PLC200" s="137"/>
      <c r="PLD200" s="32" t="s">
        <v>4</v>
      </c>
      <c r="PLE200" s="100">
        <v>710</v>
      </c>
      <c r="PLF200" s="100"/>
      <c r="PLG200" s="33"/>
      <c r="PLH200" s="33"/>
      <c r="PLI200" s="98">
        <v>5</v>
      </c>
      <c r="PLJ200" s="98"/>
      <c r="PLK200" s="98"/>
      <c r="PLL200" s="98" t="s">
        <v>401</v>
      </c>
      <c r="PLM200" s="98"/>
      <c r="PLN200" s="98"/>
      <c r="PLO200" s="98" t="s">
        <v>404</v>
      </c>
      <c r="PLP200" s="98"/>
      <c r="PLQ200" s="98"/>
      <c r="PLR200" s="137" t="s">
        <v>616</v>
      </c>
      <c r="PLS200" s="137"/>
      <c r="PLT200" s="32" t="s">
        <v>4</v>
      </c>
      <c r="PLU200" s="100">
        <v>710</v>
      </c>
      <c r="PLV200" s="100"/>
      <c r="PLW200" s="33"/>
      <c r="PLX200" s="33"/>
      <c r="PLY200" s="98">
        <v>5</v>
      </c>
      <c r="PLZ200" s="98"/>
      <c r="PMA200" s="98"/>
      <c r="PMB200" s="98" t="s">
        <v>401</v>
      </c>
      <c r="PMC200" s="98"/>
      <c r="PMD200" s="98"/>
      <c r="PME200" s="98" t="s">
        <v>404</v>
      </c>
      <c r="PMF200" s="98"/>
      <c r="PMG200" s="98"/>
      <c r="PMH200" s="137" t="s">
        <v>616</v>
      </c>
      <c r="PMI200" s="137"/>
      <c r="PMJ200" s="32" t="s">
        <v>4</v>
      </c>
      <c r="PMK200" s="100">
        <v>710</v>
      </c>
      <c r="PML200" s="100"/>
      <c r="PMM200" s="33"/>
      <c r="PMN200" s="33"/>
      <c r="PMO200" s="98">
        <v>5</v>
      </c>
      <c r="PMP200" s="98"/>
      <c r="PMQ200" s="98"/>
      <c r="PMR200" s="98" t="s">
        <v>401</v>
      </c>
      <c r="PMS200" s="98"/>
      <c r="PMT200" s="98"/>
      <c r="PMU200" s="98" t="s">
        <v>404</v>
      </c>
      <c r="PMV200" s="98"/>
      <c r="PMW200" s="98"/>
      <c r="PMX200" s="137" t="s">
        <v>616</v>
      </c>
      <c r="PMY200" s="137"/>
      <c r="PMZ200" s="32" t="s">
        <v>4</v>
      </c>
      <c r="PNA200" s="100">
        <v>710</v>
      </c>
      <c r="PNB200" s="100"/>
      <c r="PNC200" s="33"/>
      <c r="PND200" s="33"/>
      <c r="PNE200" s="98">
        <v>5</v>
      </c>
      <c r="PNF200" s="98"/>
      <c r="PNG200" s="98"/>
      <c r="PNH200" s="98" t="s">
        <v>401</v>
      </c>
      <c r="PNI200" s="98"/>
      <c r="PNJ200" s="98"/>
      <c r="PNK200" s="98" t="s">
        <v>404</v>
      </c>
      <c r="PNL200" s="98"/>
      <c r="PNM200" s="98"/>
      <c r="PNN200" s="137" t="s">
        <v>616</v>
      </c>
      <c r="PNO200" s="137"/>
      <c r="PNP200" s="32" t="s">
        <v>4</v>
      </c>
      <c r="PNQ200" s="100">
        <v>710</v>
      </c>
      <c r="PNR200" s="100"/>
      <c r="PNS200" s="33"/>
      <c r="PNT200" s="33"/>
      <c r="PNU200" s="98">
        <v>5</v>
      </c>
      <c r="PNV200" s="98"/>
      <c r="PNW200" s="98"/>
      <c r="PNX200" s="98" t="s">
        <v>401</v>
      </c>
      <c r="PNY200" s="98"/>
      <c r="PNZ200" s="98"/>
      <c r="POA200" s="98" t="s">
        <v>404</v>
      </c>
      <c r="POB200" s="98"/>
      <c r="POC200" s="98"/>
      <c r="POD200" s="137" t="s">
        <v>616</v>
      </c>
      <c r="POE200" s="137"/>
      <c r="POF200" s="32" t="s">
        <v>4</v>
      </c>
      <c r="POG200" s="100">
        <v>710</v>
      </c>
      <c r="POH200" s="100"/>
      <c r="POI200" s="33"/>
      <c r="POJ200" s="33"/>
      <c r="POK200" s="98">
        <v>5</v>
      </c>
      <c r="POL200" s="98"/>
      <c r="POM200" s="98"/>
      <c r="PON200" s="98" t="s">
        <v>401</v>
      </c>
      <c r="POO200" s="98"/>
      <c r="POP200" s="98"/>
      <c r="POQ200" s="98" t="s">
        <v>404</v>
      </c>
      <c r="POR200" s="98"/>
      <c r="POS200" s="98"/>
      <c r="POT200" s="137" t="s">
        <v>616</v>
      </c>
      <c r="POU200" s="137"/>
      <c r="POV200" s="32" t="s">
        <v>4</v>
      </c>
      <c r="POW200" s="100">
        <v>710</v>
      </c>
      <c r="POX200" s="100"/>
      <c r="POY200" s="33"/>
      <c r="POZ200" s="33"/>
      <c r="PPA200" s="98">
        <v>5</v>
      </c>
      <c r="PPB200" s="98"/>
      <c r="PPC200" s="98"/>
      <c r="PPD200" s="98" t="s">
        <v>401</v>
      </c>
      <c r="PPE200" s="98"/>
      <c r="PPF200" s="98"/>
      <c r="PPG200" s="98" t="s">
        <v>404</v>
      </c>
      <c r="PPH200" s="98"/>
      <c r="PPI200" s="98"/>
      <c r="PPJ200" s="137" t="s">
        <v>616</v>
      </c>
      <c r="PPK200" s="137"/>
      <c r="PPL200" s="32" t="s">
        <v>4</v>
      </c>
      <c r="PPM200" s="100">
        <v>710</v>
      </c>
      <c r="PPN200" s="100"/>
      <c r="PPO200" s="33"/>
      <c r="PPP200" s="33"/>
      <c r="PPQ200" s="98">
        <v>5</v>
      </c>
      <c r="PPR200" s="98"/>
      <c r="PPS200" s="98"/>
      <c r="PPT200" s="98" t="s">
        <v>401</v>
      </c>
      <c r="PPU200" s="98"/>
      <c r="PPV200" s="98"/>
      <c r="PPW200" s="98" t="s">
        <v>404</v>
      </c>
      <c r="PPX200" s="98"/>
      <c r="PPY200" s="98"/>
      <c r="PPZ200" s="137" t="s">
        <v>616</v>
      </c>
      <c r="PQA200" s="137"/>
      <c r="PQB200" s="32" t="s">
        <v>4</v>
      </c>
      <c r="PQC200" s="100">
        <v>710</v>
      </c>
      <c r="PQD200" s="100"/>
      <c r="PQE200" s="33"/>
      <c r="PQF200" s="33"/>
      <c r="PQG200" s="98">
        <v>5</v>
      </c>
      <c r="PQH200" s="98"/>
      <c r="PQI200" s="98"/>
      <c r="PQJ200" s="98" t="s">
        <v>401</v>
      </c>
      <c r="PQK200" s="98"/>
      <c r="PQL200" s="98"/>
      <c r="PQM200" s="98" t="s">
        <v>404</v>
      </c>
      <c r="PQN200" s="98"/>
      <c r="PQO200" s="98"/>
      <c r="PQP200" s="137" t="s">
        <v>616</v>
      </c>
      <c r="PQQ200" s="137"/>
      <c r="PQR200" s="32" t="s">
        <v>4</v>
      </c>
      <c r="PQS200" s="100">
        <v>710</v>
      </c>
      <c r="PQT200" s="100"/>
      <c r="PQU200" s="33"/>
      <c r="PQV200" s="33"/>
      <c r="PQW200" s="98">
        <v>5</v>
      </c>
      <c r="PQX200" s="98"/>
      <c r="PQY200" s="98"/>
      <c r="PQZ200" s="98" t="s">
        <v>401</v>
      </c>
      <c r="PRA200" s="98"/>
      <c r="PRB200" s="98"/>
      <c r="PRC200" s="98" t="s">
        <v>404</v>
      </c>
      <c r="PRD200" s="98"/>
      <c r="PRE200" s="98"/>
      <c r="PRF200" s="137" t="s">
        <v>616</v>
      </c>
      <c r="PRG200" s="137"/>
      <c r="PRH200" s="32" t="s">
        <v>4</v>
      </c>
      <c r="PRI200" s="100">
        <v>710</v>
      </c>
      <c r="PRJ200" s="100"/>
      <c r="PRK200" s="33"/>
      <c r="PRL200" s="33"/>
      <c r="PRM200" s="98">
        <v>5</v>
      </c>
      <c r="PRN200" s="98"/>
      <c r="PRO200" s="98"/>
      <c r="PRP200" s="98" t="s">
        <v>401</v>
      </c>
      <c r="PRQ200" s="98"/>
      <c r="PRR200" s="98"/>
      <c r="PRS200" s="98" t="s">
        <v>404</v>
      </c>
      <c r="PRT200" s="98"/>
      <c r="PRU200" s="98"/>
      <c r="PRV200" s="137" t="s">
        <v>616</v>
      </c>
      <c r="PRW200" s="137"/>
      <c r="PRX200" s="32" t="s">
        <v>4</v>
      </c>
      <c r="PRY200" s="100">
        <v>710</v>
      </c>
      <c r="PRZ200" s="100"/>
      <c r="PSA200" s="33"/>
      <c r="PSB200" s="33"/>
      <c r="PSC200" s="98">
        <v>5</v>
      </c>
      <c r="PSD200" s="98"/>
      <c r="PSE200" s="98"/>
      <c r="PSF200" s="98" t="s">
        <v>401</v>
      </c>
      <c r="PSG200" s="98"/>
      <c r="PSH200" s="98"/>
      <c r="PSI200" s="98" t="s">
        <v>404</v>
      </c>
      <c r="PSJ200" s="98"/>
      <c r="PSK200" s="98"/>
      <c r="PSL200" s="137" t="s">
        <v>616</v>
      </c>
      <c r="PSM200" s="137"/>
      <c r="PSN200" s="32" t="s">
        <v>4</v>
      </c>
      <c r="PSO200" s="100">
        <v>710</v>
      </c>
      <c r="PSP200" s="100"/>
      <c r="PSQ200" s="33"/>
      <c r="PSR200" s="33"/>
      <c r="PSS200" s="98">
        <v>5</v>
      </c>
      <c r="PST200" s="98"/>
      <c r="PSU200" s="98"/>
      <c r="PSV200" s="98" t="s">
        <v>401</v>
      </c>
      <c r="PSW200" s="98"/>
      <c r="PSX200" s="98"/>
      <c r="PSY200" s="98" t="s">
        <v>404</v>
      </c>
      <c r="PSZ200" s="98"/>
      <c r="PTA200" s="98"/>
      <c r="PTB200" s="137" t="s">
        <v>616</v>
      </c>
      <c r="PTC200" s="137"/>
      <c r="PTD200" s="32" t="s">
        <v>4</v>
      </c>
      <c r="PTE200" s="100">
        <v>710</v>
      </c>
      <c r="PTF200" s="100"/>
      <c r="PTG200" s="33"/>
      <c r="PTH200" s="33"/>
      <c r="PTI200" s="98">
        <v>5</v>
      </c>
      <c r="PTJ200" s="98"/>
      <c r="PTK200" s="98"/>
      <c r="PTL200" s="98" t="s">
        <v>401</v>
      </c>
      <c r="PTM200" s="98"/>
      <c r="PTN200" s="98"/>
      <c r="PTO200" s="98" t="s">
        <v>404</v>
      </c>
      <c r="PTP200" s="98"/>
      <c r="PTQ200" s="98"/>
      <c r="PTR200" s="137" t="s">
        <v>616</v>
      </c>
      <c r="PTS200" s="137"/>
      <c r="PTT200" s="32" t="s">
        <v>4</v>
      </c>
      <c r="PTU200" s="100">
        <v>710</v>
      </c>
      <c r="PTV200" s="100"/>
      <c r="PTW200" s="33"/>
      <c r="PTX200" s="33"/>
      <c r="PTY200" s="98">
        <v>5</v>
      </c>
      <c r="PTZ200" s="98"/>
      <c r="PUA200" s="98"/>
      <c r="PUB200" s="98" t="s">
        <v>401</v>
      </c>
      <c r="PUC200" s="98"/>
      <c r="PUD200" s="98"/>
      <c r="PUE200" s="98" t="s">
        <v>404</v>
      </c>
      <c r="PUF200" s="98"/>
      <c r="PUG200" s="98"/>
      <c r="PUH200" s="137" t="s">
        <v>616</v>
      </c>
      <c r="PUI200" s="137"/>
      <c r="PUJ200" s="32" t="s">
        <v>4</v>
      </c>
      <c r="PUK200" s="100">
        <v>710</v>
      </c>
      <c r="PUL200" s="100"/>
      <c r="PUM200" s="33"/>
      <c r="PUN200" s="33"/>
      <c r="PUO200" s="98">
        <v>5</v>
      </c>
      <c r="PUP200" s="98"/>
      <c r="PUQ200" s="98"/>
      <c r="PUR200" s="98" t="s">
        <v>401</v>
      </c>
      <c r="PUS200" s="98"/>
      <c r="PUT200" s="98"/>
      <c r="PUU200" s="98" t="s">
        <v>404</v>
      </c>
      <c r="PUV200" s="98"/>
      <c r="PUW200" s="98"/>
      <c r="PUX200" s="137" t="s">
        <v>616</v>
      </c>
      <c r="PUY200" s="137"/>
      <c r="PUZ200" s="32" t="s">
        <v>4</v>
      </c>
      <c r="PVA200" s="100">
        <v>710</v>
      </c>
      <c r="PVB200" s="100"/>
      <c r="PVC200" s="33"/>
      <c r="PVD200" s="33"/>
      <c r="PVE200" s="98">
        <v>5</v>
      </c>
      <c r="PVF200" s="98"/>
      <c r="PVG200" s="98"/>
      <c r="PVH200" s="98" t="s">
        <v>401</v>
      </c>
      <c r="PVI200" s="98"/>
      <c r="PVJ200" s="98"/>
      <c r="PVK200" s="98" t="s">
        <v>404</v>
      </c>
      <c r="PVL200" s="98"/>
      <c r="PVM200" s="98"/>
      <c r="PVN200" s="137" t="s">
        <v>616</v>
      </c>
      <c r="PVO200" s="137"/>
      <c r="PVP200" s="32" t="s">
        <v>4</v>
      </c>
      <c r="PVQ200" s="100">
        <v>710</v>
      </c>
      <c r="PVR200" s="100"/>
      <c r="PVS200" s="33"/>
      <c r="PVT200" s="33"/>
      <c r="PVU200" s="98">
        <v>5</v>
      </c>
      <c r="PVV200" s="98"/>
      <c r="PVW200" s="98"/>
      <c r="PVX200" s="98" t="s">
        <v>401</v>
      </c>
      <c r="PVY200" s="98"/>
      <c r="PVZ200" s="98"/>
      <c r="PWA200" s="98" t="s">
        <v>404</v>
      </c>
      <c r="PWB200" s="98"/>
      <c r="PWC200" s="98"/>
      <c r="PWD200" s="137" t="s">
        <v>616</v>
      </c>
      <c r="PWE200" s="137"/>
      <c r="PWF200" s="32" t="s">
        <v>4</v>
      </c>
      <c r="PWG200" s="100">
        <v>710</v>
      </c>
      <c r="PWH200" s="100"/>
      <c r="PWI200" s="33"/>
      <c r="PWJ200" s="33"/>
      <c r="PWK200" s="98">
        <v>5</v>
      </c>
      <c r="PWL200" s="98"/>
      <c r="PWM200" s="98"/>
      <c r="PWN200" s="98" t="s">
        <v>401</v>
      </c>
      <c r="PWO200" s="98"/>
      <c r="PWP200" s="98"/>
      <c r="PWQ200" s="98" t="s">
        <v>404</v>
      </c>
      <c r="PWR200" s="98"/>
      <c r="PWS200" s="98"/>
      <c r="PWT200" s="137" t="s">
        <v>616</v>
      </c>
      <c r="PWU200" s="137"/>
      <c r="PWV200" s="32" t="s">
        <v>4</v>
      </c>
      <c r="PWW200" s="100">
        <v>710</v>
      </c>
      <c r="PWX200" s="100"/>
      <c r="PWY200" s="33"/>
      <c r="PWZ200" s="33"/>
      <c r="PXA200" s="98">
        <v>5</v>
      </c>
      <c r="PXB200" s="98"/>
      <c r="PXC200" s="98"/>
      <c r="PXD200" s="98" t="s">
        <v>401</v>
      </c>
      <c r="PXE200" s="98"/>
      <c r="PXF200" s="98"/>
      <c r="PXG200" s="98" t="s">
        <v>404</v>
      </c>
      <c r="PXH200" s="98"/>
      <c r="PXI200" s="98"/>
      <c r="PXJ200" s="137" t="s">
        <v>616</v>
      </c>
      <c r="PXK200" s="137"/>
      <c r="PXL200" s="32" t="s">
        <v>4</v>
      </c>
      <c r="PXM200" s="100">
        <v>710</v>
      </c>
      <c r="PXN200" s="100"/>
      <c r="PXO200" s="33"/>
      <c r="PXP200" s="33"/>
      <c r="PXQ200" s="98">
        <v>5</v>
      </c>
      <c r="PXR200" s="98"/>
      <c r="PXS200" s="98"/>
      <c r="PXT200" s="98" t="s">
        <v>401</v>
      </c>
      <c r="PXU200" s="98"/>
      <c r="PXV200" s="98"/>
      <c r="PXW200" s="98" t="s">
        <v>404</v>
      </c>
      <c r="PXX200" s="98"/>
      <c r="PXY200" s="98"/>
      <c r="PXZ200" s="137" t="s">
        <v>616</v>
      </c>
      <c r="PYA200" s="137"/>
      <c r="PYB200" s="32" t="s">
        <v>4</v>
      </c>
      <c r="PYC200" s="100">
        <v>710</v>
      </c>
      <c r="PYD200" s="100"/>
      <c r="PYE200" s="33"/>
      <c r="PYF200" s="33"/>
      <c r="PYG200" s="98">
        <v>5</v>
      </c>
      <c r="PYH200" s="98"/>
      <c r="PYI200" s="98"/>
      <c r="PYJ200" s="98" t="s">
        <v>401</v>
      </c>
      <c r="PYK200" s="98"/>
      <c r="PYL200" s="98"/>
      <c r="PYM200" s="98" t="s">
        <v>404</v>
      </c>
      <c r="PYN200" s="98"/>
      <c r="PYO200" s="98"/>
      <c r="PYP200" s="137" t="s">
        <v>616</v>
      </c>
      <c r="PYQ200" s="137"/>
      <c r="PYR200" s="32" t="s">
        <v>4</v>
      </c>
      <c r="PYS200" s="100">
        <v>710</v>
      </c>
      <c r="PYT200" s="100"/>
      <c r="PYU200" s="33"/>
      <c r="PYV200" s="33"/>
      <c r="PYW200" s="98">
        <v>5</v>
      </c>
      <c r="PYX200" s="98"/>
      <c r="PYY200" s="98"/>
      <c r="PYZ200" s="98" t="s">
        <v>401</v>
      </c>
      <c r="PZA200" s="98"/>
      <c r="PZB200" s="98"/>
      <c r="PZC200" s="98" t="s">
        <v>404</v>
      </c>
      <c r="PZD200" s="98"/>
      <c r="PZE200" s="98"/>
      <c r="PZF200" s="137" t="s">
        <v>616</v>
      </c>
      <c r="PZG200" s="137"/>
      <c r="PZH200" s="32" t="s">
        <v>4</v>
      </c>
      <c r="PZI200" s="100">
        <v>710</v>
      </c>
      <c r="PZJ200" s="100"/>
      <c r="PZK200" s="33"/>
      <c r="PZL200" s="33"/>
      <c r="PZM200" s="98">
        <v>5</v>
      </c>
      <c r="PZN200" s="98"/>
      <c r="PZO200" s="98"/>
      <c r="PZP200" s="98" t="s">
        <v>401</v>
      </c>
      <c r="PZQ200" s="98"/>
      <c r="PZR200" s="98"/>
      <c r="PZS200" s="98" t="s">
        <v>404</v>
      </c>
      <c r="PZT200" s="98"/>
      <c r="PZU200" s="98"/>
      <c r="PZV200" s="137" t="s">
        <v>616</v>
      </c>
      <c r="PZW200" s="137"/>
      <c r="PZX200" s="32" t="s">
        <v>4</v>
      </c>
      <c r="PZY200" s="100">
        <v>710</v>
      </c>
      <c r="PZZ200" s="100"/>
      <c r="QAA200" s="33"/>
      <c r="QAB200" s="33"/>
      <c r="QAC200" s="98">
        <v>5</v>
      </c>
      <c r="QAD200" s="98"/>
      <c r="QAE200" s="98"/>
      <c r="QAF200" s="98" t="s">
        <v>401</v>
      </c>
      <c r="QAG200" s="98"/>
      <c r="QAH200" s="98"/>
      <c r="QAI200" s="98" t="s">
        <v>404</v>
      </c>
      <c r="QAJ200" s="98"/>
      <c r="QAK200" s="98"/>
      <c r="QAL200" s="137" t="s">
        <v>616</v>
      </c>
      <c r="QAM200" s="137"/>
      <c r="QAN200" s="32" t="s">
        <v>4</v>
      </c>
      <c r="QAO200" s="100">
        <v>710</v>
      </c>
      <c r="QAP200" s="100"/>
      <c r="QAQ200" s="33"/>
      <c r="QAR200" s="33"/>
      <c r="QAS200" s="98">
        <v>5</v>
      </c>
      <c r="QAT200" s="98"/>
      <c r="QAU200" s="98"/>
      <c r="QAV200" s="98" t="s">
        <v>401</v>
      </c>
      <c r="QAW200" s="98"/>
      <c r="QAX200" s="98"/>
      <c r="QAY200" s="98" t="s">
        <v>404</v>
      </c>
      <c r="QAZ200" s="98"/>
      <c r="QBA200" s="98"/>
      <c r="QBB200" s="137" t="s">
        <v>616</v>
      </c>
      <c r="QBC200" s="137"/>
      <c r="QBD200" s="32" t="s">
        <v>4</v>
      </c>
      <c r="QBE200" s="100">
        <v>710</v>
      </c>
      <c r="QBF200" s="100"/>
      <c r="QBG200" s="33"/>
      <c r="QBH200" s="33"/>
      <c r="QBI200" s="98">
        <v>5</v>
      </c>
      <c r="QBJ200" s="98"/>
      <c r="QBK200" s="98"/>
      <c r="QBL200" s="98" t="s">
        <v>401</v>
      </c>
      <c r="QBM200" s="98"/>
      <c r="QBN200" s="98"/>
      <c r="QBO200" s="98" t="s">
        <v>404</v>
      </c>
      <c r="QBP200" s="98"/>
      <c r="QBQ200" s="98"/>
      <c r="QBR200" s="137" t="s">
        <v>616</v>
      </c>
      <c r="QBS200" s="137"/>
      <c r="QBT200" s="32" t="s">
        <v>4</v>
      </c>
      <c r="QBU200" s="100">
        <v>710</v>
      </c>
      <c r="QBV200" s="100"/>
      <c r="QBW200" s="33"/>
      <c r="QBX200" s="33"/>
      <c r="QBY200" s="98">
        <v>5</v>
      </c>
      <c r="QBZ200" s="98"/>
      <c r="QCA200" s="98"/>
      <c r="QCB200" s="98" t="s">
        <v>401</v>
      </c>
      <c r="QCC200" s="98"/>
      <c r="QCD200" s="98"/>
      <c r="QCE200" s="98" t="s">
        <v>404</v>
      </c>
      <c r="QCF200" s="98"/>
      <c r="QCG200" s="98"/>
      <c r="QCH200" s="137" t="s">
        <v>616</v>
      </c>
      <c r="QCI200" s="137"/>
      <c r="QCJ200" s="32" t="s">
        <v>4</v>
      </c>
      <c r="QCK200" s="100">
        <v>710</v>
      </c>
      <c r="QCL200" s="100"/>
      <c r="QCM200" s="33"/>
      <c r="QCN200" s="33"/>
      <c r="QCO200" s="98">
        <v>5</v>
      </c>
      <c r="QCP200" s="98"/>
      <c r="QCQ200" s="98"/>
      <c r="QCR200" s="98" t="s">
        <v>401</v>
      </c>
      <c r="QCS200" s="98"/>
      <c r="QCT200" s="98"/>
      <c r="QCU200" s="98" t="s">
        <v>404</v>
      </c>
      <c r="QCV200" s="98"/>
      <c r="QCW200" s="98"/>
      <c r="QCX200" s="137" t="s">
        <v>616</v>
      </c>
      <c r="QCY200" s="137"/>
      <c r="QCZ200" s="32" t="s">
        <v>4</v>
      </c>
      <c r="QDA200" s="100">
        <v>710</v>
      </c>
      <c r="QDB200" s="100"/>
      <c r="QDC200" s="33"/>
      <c r="QDD200" s="33"/>
      <c r="QDE200" s="98">
        <v>5</v>
      </c>
      <c r="QDF200" s="98"/>
      <c r="QDG200" s="98"/>
      <c r="QDH200" s="98" t="s">
        <v>401</v>
      </c>
      <c r="QDI200" s="98"/>
      <c r="QDJ200" s="98"/>
      <c r="QDK200" s="98" t="s">
        <v>404</v>
      </c>
      <c r="QDL200" s="98"/>
      <c r="QDM200" s="98"/>
      <c r="QDN200" s="137" t="s">
        <v>616</v>
      </c>
      <c r="QDO200" s="137"/>
      <c r="QDP200" s="32" t="s">
        <v>4</v>
      </c>
      <c r="QDQ200" s="100">
        <v>710</v>
      </c>
      <c r="QDR200" s="100"/>
      <c r="QDS200" s="33"/>
      <c r="QDT200" s="33"/>
      <c r="QDU200" s="98">
        <v>5</v>
      </c>
      <c r="QDV200" s="98"/>
      <c r="QDW200" s="98"/>
      <c r="QDX200" s="98" t="s">
        <v>401</v>
      </c>
      <c r="QDY200" s="98"/>
      <c r="QDZ200" s="98"/>
      <c r="QEA200" s="98" t="s">
        <v>404</v>
      </c>
      <c r="QEB200" s="98"/>
      <c r="QEC200" s="98"/>
      <c r="QED200" s="137" t="s">
        <v>616</v>
      </c>
      <c r="QEE200" s="137"/>
      <c r="QEF200" s="32" t="s">
        <v>4</v>
      </c>
      <c r="QEG200" s="100">
        <v>710</v>
      </c>
      <c r="QEH200" s="100"/>
      <c r="QEI200" s="33"/>
      <c r="QEJ200" s="33"/>
      <c r="QEK200" s="98">
        <v>5</v>
      </c>
      <c r="QEL200" s="98"/>
      <c r="QEM200" s="98"/>
      <c r="QEN200" s="98" t="s">
        <v>401</v>
      </c>
      <c r="QEO200" s="98"/>
      <c r="QEP200" s="98"/>
      <c r="QEQ200" s="98" t="s">
        <v>404</v>
      </c>
      <c r="QER200" s="98"/>
      <c r="QES200" s="98"/>
      <c r="QET200" s="137" t="s">
        <v>616</v>
      </c>
      <c r="QEU200" s="137"/>
      <c r="QEV200" s="32" t="s">
        <v>4</v>
      </c>
      <c r="QEW200" s="100">
        <v>710</v>
      </c>
      <c r="QEX200" s="100"/>
      <c r="QEY200" s="33"/>
      <c r="QEZ200" s="33"/>
      <c r="QFA200" s="98">
        <v>5</v>
      </c>
      <c r="QFB200" s="98"/>
      <c r="QFC200" s="98"/>
      <c r="QFD200" s="98" t="s">
        <v>401</v>
      </c>
      <c r="QFE200" s="98"/>
      <c r="QFF200" s="98"/>
      <c r="QFG200" s="98" t="s">
        <v>404</v>
      </c>
      <c r="QFH200" s="98"/>
      <c r="QFI200" s="98"/>
      <c r="QFJ200" s="137" t="s">
        <v>616</v>
      </c>
      <c r="QFK200" s="137"/>
      <c r="QFL200" s="32" t="s">
        <v>4</v>
      </c>
      <c r="QFM200" s="100">
        <v>710</v>
      </c>
      <c r="QFN200" s="100"/>
      <c r="QFO200" s="33"/>
      <c r="QFP200" s="33"/>
      <c r="QFQ200" s="98">
        <v>5</v>
      </c>
      <c r="QFR200" s="98"/>
      <c r="QFS200" s="98"/>
      <c r="QFT200" s="98" t="s">
        <v>401</v>
      </c>
      <c r="QFU200" s="98"/>
      <c r="QFV200" s="98"/>
      <c r="QFW200" s="98" t="s">
        <v>404</v>
      </c>
      <c r="QFX200" s="98"/>
      <c r="QFY200" s="98"/>
      <c r="QFZ200" s="137" t="s">
        <v>616</v>
      </c>
      <c r="QGA200" s="137"/>
      <c r="QGB200" s="32" t="s">
        <v>4</v>
      </c>
      <c r="QGC200" s="100">
        <v>710</v>
      </c>
      <c r="QGD200" s="100"/>
      <c r="QGE200" s="33"/>
      <c r="QGF200" s="33"/>
      <c r="QGG200" s="98">
        <v>5</v>
      </c>
      <c r="QGH200" s="98"/>
      <c r="QGI200" s="98"/>
      <c r="QGJ200" s="98" t="s">
        <v>401</v>
      </c>
      <c r="QGK200" s="98"/>
      <c r="QGL200" s="98"/>
      <c r="QGM200" s="98" t="s">
        <v>404</v>
      </c>
      <c r="QGN200" s="98"/>
      <c r="QGO200" s="98"/>
      <c r="QGP200" s="137" t="s">
        <v>616</v>
      </c>
      <c r="QGQ200" s="137"/>
      <c r="QGR200" s="32" t="s">
        <v>4</v>
      </c>
      <c r="QGS200" s="100">
        <v>710</v>
      </c>
      <c r="QGT200" s="100"/>
      <c r="QGU200" s="33"/>
      <c r="QGV200" s="33"/>
      <c r="QGW200" s="98">
        <v>5</v>
      </c>
      <c r="QGX200" s="98"/>
      <c r="QGY200" s="98"/>
      <c r="QGZ200" s="98" t="s">
        <v>401</v>
      </c>
      <c r="QHA200" s="98"/>
      <c r="QHB200" s="98"/>
      <c r="QHC200" s="98" t="s">
        <v>404</v>
      </c>
      <c r="QHD200" s="98"/>
      <c r="QHE200" s="98"/>
      <c r="QHF200" s="137" t="s">
        <v>616</v>
      </c>
      <c r="QHG200" s="137"/>
      <c r="QHH200" s="32" t="s">
        <v>4</v>
      </c>
      <c r="QHI200" s="100">
        <v>710</v>
      </c>
      <c r="QHJ200" s="100"/>
      <c r="QHK200" s="33"/>
      <c r="QHL200" s="33"/>
      <c r="QHM200" s="98">
        <v>5</v>
      </c>
      <c r="QHN200" s="98"/>
      <c r="QHO200" s="98"/>
      <c r="QHP200" s="98" t="s">
        <v>401</v>
      </c>
      <c r="QHQ200" s="98"/>
      <c r="QHR200" s="98"/>
      <c r="QHS200" s="98" t="s">
        <v>404</v>
      </c>
      <c r="QHT200" s="98"/>
      <c r="QHU200" s="98"/>
      <c r="QHV200" s="137" t="s">
        <v>616</v>
      </c>
      <c r="QHW200" s="137"/>
      <c r="QHX200" s="32" t="s">
        <v>4</v>
      </c>
      <c r="QHY200" s="100">
        <v>710</v>
      </c>
      <c r="QHZ200" s="100"/>
      <c r="QIA200" s="33"/>
      <c r="QIB200" s="33"/>
      <c r="QIC200" s="98">
        <v>5</v>
      </c>
      <c r="QID200" s="98"/>
      <c r="QIE200" s="98"/>
      <c r="QIF200" s="98" t="s">
        <v>401</v>
      </c>
      <c r="QIG200" s="98"/>
      <c r="QIH200" s="98"/>
      <c r="QII200" s="98" t="s">
        <v>404</v>
      </c>
      <c r="QIJ200" s="98"/>
      <c r="QIK200" s="98"/>
      <c r="QIL200" s="137" t="s">
        <v>616</v>
      </c>
      <c r="QIM200" s="137"/>
      <c r="QIN200" s="32" t="s">
        <v>4</v>
      </c>
      <c r="QIO200" s="100">
        <v>710</v>
      </c>
      <c r="QIP200" s="100"/>
      <c r="QIQ200" s="33"/>
      <c r="QIR200" s="33"/>
      <c r="QIS200" s="98">
        <v>5</v>
      </c>
      <c r="QIT200" s="98"/>
      <c r="QIU200" s="98"/>
      <c r="QIV200" s="98" t="s">
        <v>401</v>
      </c>
      <c r="QIW200" s="98"/>
      <c r="QIX200" s="98"/>
      <c r="QIY200" s="98" t="s">
        <v>404</v>
      </c>
      <c r="QIZ200" s="98"/>
      <c r="QJA200" s="98"/>
      <c r="QJB200" s="137" t="s">
        <v>616</v>
      </c>
      <c r="QJC200" s="137"/>
      <c r="QJD200" s="32" t="s">
        <v>4</v>
      </c>
      <c r="QJE200" s="100">
        <v>710</v>
      </c>
      <c r="QJF200" s="100"/>
      <c r="QJG200" s="33"/>
      <c r="QJH200" s="33"/>
      <c r="QJI200" s="98">
        <v>5</v>
      </c>
      <c r="QJJ200" s="98"/>
      <c r="QJK200" s="98"/>
      <c r="QJL200" s="98" t="s">
        <v>401</v>
      </c>
      <c r="QJM200" s="98"/>
      <c r="QJN200" s="98"/>
      <c r="QJO200" s="98" t="s">
        <v>404</v>
      </c>
      <c r="QJP200" s="98"/>
      <c r="QJQ200" s="98"/>
      <c r="QJR200" s="137" t="s">
        <v>616</v>
      </c>
      <c r="QJS200" s="137"/>
      <c r="QJT200" s="32" t="s">
        <v>4</v>
      </c>
      <c r="QJU200" s="100">
        <v>710</v>
      </c>
      <c r="QJV200" s="100"/>
      <c r="QJW200" s="33"/>
      <c r="QJX200" s="33"/>
      <c r="QJY200" s="98">
        <v>5</v>
      </c>
      <c r="QJZ200" s="98"/>
      <c r="QKA200" s="98"/>
      <c r="QKB200" s="98" t="s">
        <v>401</v>
      </c>
      <c r="QKC200" s="98"/>
      <c r="QKD200" s="98"/>
      <c r="QKE200" s="98" t="s">
        <v>404</v>
      </c>
      <c r="QKF200" s="98"/>
      <c r="QKG200" s="98"/>
      <c r="QKH200" s="137" t="s">
        <v>616</v>
      </c>
      <c r="QKI200" s="137"/>
      <c r="QKJ200" s="32" t="s">
        <v>4</v>
      </c>
      <c r="QKK200" s="100">
        <v>710</v>
      </c>
      <c r="QKL200" s="100"/>
      <c r="QKM200" s="33"/>
      <c r="QKN200" s="33"/>
      <c r="QKO200" s="98">
        <v>5</v>
      </c>
      <c r="QKP200" s="98"/>
      <c r="QKQ200" s="98"/>
      <c r="QKR200" s="98" t="s">
        <v>401</v>
      </c>
      <c r="QKS200" s="98"/>
      <c r="QKT200" s="98"/>
      <c r="QKU200" s="98" t="s">
        <v>404</v>
      </c>
      <c r="QKV200" s="98"/>
      <c r="QKW200" s="98"/>
      <c r="QKX200" s="137" t="s">
        <v>616</v>
      </c>
      <c r="QKY200" s="137"/>
      <c r="QKZ200" s="32" t="s">
        <v>4</v>
      </c>
      <c r="QLA200" s="100">
        <v>710</v>
      </c>
      <c r="QLB200" s="100"/>
      <c r="QLC200" s="33"/>
      <c r="QLD200" s="33"/>
      <c r="QLE200" s="98">
        <v>5</v>
      </c>
      <c r="QLF200" s="98"/>
      <c r="QLG200" s="98"/>
      <c r="QLH200" s="98" t="s">
        <v>401</v>
      </c>
      <c r="QLI200" s="98"/>
      <c r="QLJ200" s="98"/>
      <c r="QLK200" s="98" t="s">
        <v>404</v>
      </c>
      <c r="QLL200" s="98"/>
      <c r="QLM200" s="98"/>
      <c r="QLN200" s="137" t="s">
        <v>616</v>
      </c>
      <c r="QLO200" s="137"/>
      <c r="QLP200" s="32" t="s">
        <v>4</v>
      </c>
      <c r="QLQ200" s="100">
        <v>710</v>
      </c>
      <c r="QLR200" s="100"/>
      <c r="QLS200" s="33"/>
      <c r="QLT200" s="33"/>
      <c r="QLU200" s="98">
        <v>5</v>
      </c>
      <c r="QLV200" s="98"/>
      <c r="QLW200" s="98"/>
      <c r="QLX200" s="98" t="s">
        <v>401</v>
      </c>
      <c r="QLY200" s="98"/>
      <c r="QLZ200" s="98"/>
      <c r="QMA200" s="98" t="s">
        <v>404</v>
      </c>
      <c r="QMB200" s="98"/>
      <c r="QMC200" s="98"/>
      <c r="QMD200" s="137" t="s">
        <v>616</v>
      </c>
      <c r="QME200" s="137"/>
      <c r="QMF200" s="32" t="s">
        <v>4</v>
      </c>
      <c r="QMG200" s="100">
        <v>710</v>
      </c>
      <c r="QMH200" s="100"/>
      <c r="QMI200" s="33"/>
      <c r="QMJ200" s="33"/>
      <c r="QMK200" s="98">
        <v>5</v>
      </c>
      <c r="QML200" s="98"/>
      <c r="QMM200" s="98"/>
      <c r="QMN200" s="98" t="s">
        <v>401</v>
      </c>
      <c r="QMO200" s="98"/>
      <c r="QMP200" s="98"/>
      <c r="QMQ200" s="98" t="s">
        <v>404</v>
      </c>
      <c r="QMR200" s="98"/>
      <c r="QMS200" s="98"/>
      <c r="QMT200" s="137" t="s">
        <v>616</v>
      </c>
      <c r="QMU200" s="137"/>
      <c r="QMV200" s="32" t="s">
        <v>4</v>
      </c>
      <c r="QMW200" s="100">
        <v>710</v>
      </c>
      <c r="QMX200" s="100"/>
      <c r="QMY200" s="33"/>
      <c r="QMZ200" s="33"/>
      <c r="QNA200" s="98">
        <v>5</v>
      </c>
      <c r="QNB200" s="98"/>
      <c r="QNC200" s="98"/>
      <c r="QND200" s="98" t="s">
        <v>401</v>
      </c>
      <c r="QNE200" s="98"/>
      <c r="QNF200" s="98"/>
      <c r="QNG200" s="98" t="s">
        <v>404</v>
      </c>
      <c r="QNH200" s="98"/>
      <c r="QNI200" s="98"/>
      <c r="QNJ200" s="137" t="s">
        <v>616</v>
      </c>
      <c r="QNK200" s="137"/>
      <c r="QNL200" s="32" t="s">
        <v>4</v>
      </c>
      <c r="QNM200" s="100">
        <v>710</v>
      </c>
      <c r="QNN200" s="100"/>
      <c r="QNO200" s="33"/>
      <c r="QNP200" s="33"/>
      <c r="QNQ200" s="98">
        <v>5</v>
      </c>
      <c r="QNR200" s="98"/>
      <c r="QNS200" s="98"/>
      <c r="QNT200" s="98" t="s">
        <v>401</v>
      </c>
      <c r="QNU200" s="98"/>
      <c r="QNV200" s="98"/>
      <c r="QNW200" s="98" t="s">
        <v>404</v>
      </c>
      <c r="QNX200" s="98"/>
      <c r="QNY200" s="98"/>
      <c r="QNZ200" s="137" t="s">
        <v>616</v>
      </c>
      <c r="QOA200" s="137"/>
      <c r="QOB200" s="32" t="s">
        <v>4</v>
      </c>
      <c r="QOC200" s="100">
        <v>710</v>
      </c>
      <c r="QOD200" s="100"/>
      <c r="QOE200" s="33"/>
      <c r="QOF200" s="33"/>
      <c r="QOG200" s="98">
        <v>5</v>
      </c>
      <c r="QOH200" s="98"/>
      <c r="QOI200" s="98"/>
      <c r="QOJ200" s="98" t="s">
        <v>401</v>
      </c>
      <c r="QOK200" s="98"/>
      <c r="QOL200" s="98"/>
      <c r="QOM200" s="98" t="s">
        <v>404</v>
      </c>
      <c r="QON200" s="98"/>
      <c r="QOO200" s="98"/>
      <c r="QOP200" s="137" t="s">
        <v>616</v>
      </c>
      <c r="QOQ200" s="137"/>
      <c r="QOR200" s="32" t="s">
        <v>4</v>
      </c>
      <c r="QOS200" s="100">
        <v>710</v>
      </c>
      <c r="QOT200" s="100"/>
      <c r="QOU200" s="33"/>
      <c r="QOV200" s="33"/>
      <c r="QOW200" s="98">
        <v>5</v>
      </c>
      <c r="QOX200" s="98"/>
      <c r="QOY200" s="98"/>
      <c r="QOZ200" s="98" t="s">
        <v>401</v>
      </c>
      <c r="QPA200" s="98"/>
      <c r="QPB200" s="98"/>
      <c r="QPC200" s="98" t="s">
        <v>404</v>
      </c>
      <c r="QPD200" s="98"/>
      <c r="QPE200" s="98"/>
      <c r="QPF200" s="137" t="s">
        <v>616</v>
      </c>
      <c r="QPG200" s="137"/>
      <c r="QPH200" s="32" t="s">
        <v>4</v>
      </c>
      <c r="QPI200" s="100">
        <v>710</v>
      </c>
      <c r="QPJ200" s="100"/>
      <c r="QPK200" s="33"/>
      <c r="QPL200" s="33"/>
      <c r="QPM200" s="98">
        <v>5</v>
      </c>
      <c r="QPN200" s="98"/>
      <c r="QPO200" s="98"/>
      <c r="QPP200" s="98" t="s">
        <v>401</v>
      </c>
      <c r="QPQ200" s="98"/>
      <c r="QPR200" s="98"/>
      <c r="QPS200" s="98" t="s">
        <v>404</v>
      </c>
      <c r="QPT200" s="98"/>
      <c r="QPU200" s="98"/>
      <c r="QPV200" s="137" t="s">
        <v>616</v>
      </c>
      <c r="QPW200" s="137"/>
      <c r="QPX200" s="32" t="s">
        <v>4</v>
      </c>
      <c r="QPY200" s="100">
        <v>710</v>
      </c>
      <c r="QPZ200" s="100"/>
      <c r="QQA200" s="33"/>
      <c r="QQB200" s="33"/>
      <c r="QQC200" s="98">
        <v>5</v>
      </c>
      <c r="QQD200" s="98"/>
      <c r="QQE200" s="98"/>
      <c r="QQF200" s="98" t="s">
        <v>401</v>
      </c>
      <c r="QQG200" s="98"/>
      <c r="QQH200" s="98"/>
      <c r="QQI200" s="98" t="s">
        <v>404</v>
      </c>
      <c r="QQJ200" s="98"/>
      <c r="QQK200" s="98"/>
      <c r="QQL200" s="137" t="s">
        <v>616</v>
      </c>
      <c r="QQM200" s="137"/>
      <c r="QQN200" s="32" t="s">
        <v>4</v>
      </c>
      <c r="QQO200" s="100">
        <v>710</v>
      </c>
      <c r="QQP200" s="100"/>
      <c r="QQQ200" s="33"/>
      <c r="QQR200" s="33"/>
      <c r="QQS200" s="98">
        <v>5</v>
      </c>
      <c r="QQT200" s="98"/>
      <c r="QQU200" s="98"/>
      <c r="QQV200" s="98" t="s">
        <v>401</v>
      </c>
      <c r="QQW200" s="98"/>
      <c r="QQX200" s="98"/>
      <c r="QQY200" s="98" t="s">
        <v>404</v>
      </c>
      <c r="QQZ200" s="98"/>
      <c r="QRA200" s="98"/>
      <c r="QRB200" s="137" t="s">
        <v>616</v>
      </c>
      <c r="QRC200" s="137"/>
      <c r="QRD200" s="32" t="s">
        <v>4</v>
      </c>
      <c r="QRE200" s="100">
        <v>710</v>
      </c>
      <c r="QRF200" s="100"/>
      <c r="QRG200" s="33"/>
      <c r="QRH200" s="33"/>
      <c r="QRI200" s="98">
        <v>5</v>
      </c>
      <c r="QRJ200" s="98"/>
      <c r="QRK200" s="98"/>
      <c r="QRL200" s="98" t="s">
        <v>401</v>
      </c>
      <c r="QRM200" s="98"/>
      <c r="QRN200" s="98"/>
      <c r="QRO200" s="98" t="s">
        <v>404</v>
      </c>
      <c r="QRP200" s="98"/>
      <c r="QRQ200" s="98"/>
      <c r="QRR200" s="137" t="s">
        <v>616</v>
      </c>
      <c r="QRS200" s="137"/>
      <c r="QRT200" s="32" t="s">
        <v>4</v>
      </c>
      <c r="QRU200" s="100">
        <v>710</v>
      </c>
      <c r="QRV200" s="100"/>
      <c r="QRW200" s="33"/>
      <c r="QRX200" s="33"/>
      <c r="QRY200" s="98">
        <v>5</v>
      </c>
      <c r="QRZ200" s="98"/>
      <c r="QSA200" s="98"/>
      <c r="QSB200" s="98" t="s">
        <v>401</v>
      </c>
      <c r="QSC200" s="98"/>
      <c r="QSD200" s="98"/>
      <c r="QSE200" s="98" t="s">
        <v>404</v>
      </c>
      <c r="QSF200" s="98"/>
      <c r="QSG200" s="98"/>
      <c r="QSH200" s="137" t="s">
        <v>616</v>
      </c>
      <c r="QSI200" s="137"/>
      <c r="QSJ200" s="32" t="s">
        <v>4</v>
      </c>
      <c r="QSK200" s="100">
        <v>710</v>
      </c>
      <c r="QSL200" s="100"/>
      <c r="QSM200" s="33"/>
      <c r="QSN200" s="33"/>
      <c r="QSO200" s="98">
        <v>5</v>
      </c>
      <c r="QSP200" s="98"/>
      <c r="QSQ200" s="98"/>
      <c r="QSR200" s="98" t="s">
        <v>401</v>
      </c>
      <c r="QSS200" s="98"/>
      <c r="QST200" s="98"/>
      <c r="QSU200" s="98" t="s">
        <v>404</v>
      </c>
      <c r="QSV200" s="98"/>
      <c r="QSW200" s="98"/>
      <c r="QSX200" s="137" t="s">
        <v>616</v>
      </c>
      <c r="QSY200" s="137"/>
      <c r="QSZ200" s="32" t="s">
        <v>4</v>
      </c>
      <c r="QTA200" s="100">
        <v>710</v>
      </c>
      <c r="QTB200" s="100"/>
      <c r="QTC200" s="33"/>
      <c r="QTD200" s="33"/>
      <c r="QTE200" s="98">
        <v>5</v>
      </c>
      <c r="QTF200" s="98"/>
      <c r="QTG200" s="98"/>
      <c r="QTH200" s="98" t="s">
        <v>401</v>
      </c>
      <c r="QTI200" s="98"/>
      <c r="QTJ200" s="98"/>
      <c r="QTK200" s="98" t="s">
        <v>404</v>
      </c>
      <c r="QTL200" s="98"/>
      <c r="QTM200" s="98"/>
      <c r="QTN200" s="137" t="s">
        <v>616</v>
      </c>
      <c r="QTO200" s="137"/>
      <c r="QTP200" s="32" t="s">
        <v>4</v>
      </c>
      <c r="QTQ200" s="100">
        <v>710</v>
      </c>
      <c r="QTR200" s="100"/>
      <c r="QTS200" s="33"/>
      <c r="QTT200" s="33"/>
      <c r="QTU200" s="98">
        <v>5</v>
      </c>
      <c r="QTV200" s="98"/>
      <c r="QTW200" s="98"/>
      <c r="QTX200" s="98" t="s">
        <v>401</v>
      </c>
      <c r="QTY200" s="98"/>
      <c r="QTZ200" s="98"/>
      <c r="QUA200" s="98" t="s">
        <v>404</v>
      </c>
      <c r="QUB200" s="98"/>
      <c r="QUC200" s="98"/>
      <c r="QUD200" s="137" t="s">
        <v>616</v>
      </c>
      <c r="QUE200" s="137"/>
      <c r="QUF200" s="32" t="s">
        <v>4</v>
      </c>
      <c r="QUG200" s="100">
        <v>710</v>
      </c>
      <c r="QUH200" s="100"/>
      <c r="QUI200" s="33"/>
      <c r="QUJ200" s="33"/>
      <c r="QUK200" s="98">
        <v>5</v>
      </c>
      <c r="QUL200" s="98"/>
      <c r="QUM200" s="98"/>
      <c r="QUN200" s="98" t="s">
        <v>401</v>
      </c>
      <c r="QUO200" s="98"/>
      <c r="QUP200" s="98"/>
      <c r="QUQ200" s="98" t="s">
        <v>404</v>
      </c>
      <c r="QUR200" s="98"/>
      <c r="QUS200" s="98"/>
      <c r="QUT200" s="137" t="s">
        <v>616</v>
      </c>
      <c r="QUU200" s="137"/>
      <c r="QUV200" s="32" t="s">
        <v>4</v>
      </c>
      <c r="QUW200" s="100">
        <v>710</v>
      </c>
      <c r="QUX200" s="100"/>
      <c r="QUY200" s="33"/>
      <c r="QUZ200" s="33"/>
      <c r="QVA200" s="98">
        <v>5</v>
      </c>
      <c r="QVB200" s="98"/>
      <c r="QVC200" s="98"/>
      <c r="QVD200" s="98" t="s">
        <v>401</v>
      </c>
      <c r="QVE200" s="98"/>
      <c r="QVF200" s="98"/>
      <c r="QVG200" s="98" t="s">
        <v>404</v>
      </c>
      <c r="QVH200" s="98"/>
      <c r="QVI200" s="98"/>
      <c r="QVJ200" s="137" t="s">
        <v>616</v>
      </c>
      <c r="QVK200" s="137"/>
      <c r="QVL200" s="32" t="s">
        <v>4</v>
      </c>
      <c r="QVM200" s="100">
        <v>710</v>
      </c>
      <c r="QVN200" s="100"/>
      <c r="QVO200" s="33"/>
      <c r="QVP200" s="33"/>
      <c r="QVQ200" s="98">
        <v>5</v>
      </c>
      <c r="QVR200" s="98"/>
      <c r="QVS200" s="98"/>
      <c r="QVT200" s="98" t="s">
        <v>401</v>
      </c>
      <c r="QVU200" s="98"/>
      <c r="QVV200" s="98"/>
      <c r="QVW200" s="98" t="s">
        <v>404</v>
      </c>
      <c r="QVX200" s="98"/>
      <c r="QVY200" s="98"/>
      <c r="QVZ200" s="137" t="s">
        <v>616</v>
      </c>
      <c r="QWA200" s="137"/>
      <c r="QWB200" s="32" t="s">
        <v>4</v>
      </c>
      <c r="QWC200" s="100">
        <v>710</v>
      </c>
      <c r="QWD200" s="100"/>
      <c r="QWE200" s="33"/>
      <c r="QWF200" s="33"/>
      <c r="QWG200" s="98">
        <v>5</v>
      </c>
      <c r="QWH200" s="98"/>
      <c r="QWI200" s="98"/>
      <c r="QWJ200" s="98" t="s">
        <v>401</v>
      </c>
      <c r="QWK200" s="98"/>
      <c r="QWL200" s="98"/>
      <c r="QWM200" s="98" t="s">
        <v>404</v>
      </c>
      <c r="QWN200" s="98"/>
      <c r="QWO200" s="98"/>
      <c r="QWP200" s="137" t="s">
        <v>616</v>
      </c>
      <c r="QWQ200" s="137"/>
      <c r="QWR200" s="32" t="s">
        <v>4</v>
      </c>
      <c r="QWS200" s="100">
        <v>710</v>
      </c>
      <c r="QWT200" s="100"/>
      <c r="QWU200" s="33"/>
      <c r="QWV200" s="33"/>
      <c r="QWW200" s="98">
        <v>5</v>
      </c>
      <c r="QWX200" s="98"/>
      <c r="QWY200" s="98"/>
      <c r="QWZ200" s="98" t="s">
        <v>401</v>
      </c>
      <c r="QXA200" s="98"/>
      <c r="QXB200" s="98"/>
      <c r="QXC200" s="98" t="s">
        <v>404</v>
      </c>
      <c r="QXD200" s="98"/>
      <c r="QXE200" s="98"/>
      <c r="QXF200" s="137" t="s">
        <v>616</v>
      </c>
      <c r="QXG200" s="137"/>
      <c r="QXH200" s="32" t="s">
        <v>4</v>
      </c>
      <c r="QXI200" s="100">
        <v>710</v>
      </c>
      <c r="QXJ200" s="100"/>
      <c r="QXK200" s="33"/>
      <c r="QXL200" s="33"/>
      <c r="QXM200" s="98">
        <v>5</v>
      </c>
      <c r="QXN200" s="98"/>
      <c r="QXO200" s="98"/>
      <c r="QXP200" s="98" t="s">
        <v>401</v>
      </c>
      <c r="QXQ200" s="98"/>
      <c r="QXR200" s="98"/>
      <c r="QXS200" s="98" t="s">
        <v>404</v>
      </c>
      <c r="QXT200" s="98"/>
      <c r="QXU200" s="98"/>
      <c r="QXV200" s="137" t="s">
        <v>616</v>
      </c>
      <c r="QXW200" s="137"/>
      <c r="QXX200" s="32" t="s">
        <v>4</v>
      </c>
      <c r="QXY200" s="100">
        <v>710</v>
      </c>
      <c r="QXZ200" s="100"/>
      <c r="QYA200" s="33"/>
      <c r="QYB200" s="33"/>
      <c r="QYC200" s="98">
        <v>5</v>
      </c>
      <c r="QYD200" s="98"/>
      <c r="QYE200" s="98"/>
      <c r="QYF200" s="98" t="s">
        <v>401</v>
      </c>
      <c r="QYG200" s="98"/>
      <c r="QYH200" s="98"/>
      <c r="QYI200" s="98" t="s">
        <v>404</v>
      </c>
      <c r="QYJ200" s="98"/>
      <c r="QYK200" s="98"/>
      <c r="QYL200" s="137" t="s">
        <v>616</v>
      </c>
      <c r="QYM200" s="137"/>
      <c r="QYN200" s="32" t="s">
        <v>4</v>
      </c>
      <c r="QYO200" s="100">
        <v>710</v>
      </c>
      <c r="QYP200" s="100"/>
      <c r="QYQ200" s="33"/>
      <c r="QYR200" s="33"/>
      <c r="QYS200" s="98">
        <v>5</v>
      </c>
      <c r="QYT200" s="98"/>
      <c r="QYU200" s="98"/>
      <c r="QYV200" s="98" t="s">
        <v>401</v>
      </c>
      <c r="QYW200" s="98"/>
      <c r="QYX200" s="98"/>
      <c r="QYY200" s="98" t="s">
        <v>404</v>
      </c>
      <c r="QYZ200" s="98"/>
      <c r="QZA200" s="98"/>
      <c r="QZB200" s="137" t="s">
        <v>616</v>
      </c>
      <c r="QZC200" s="137"/>
      <c r="QZD200" s="32" t="s">
        <v>4</v>
      </c>
      <c r="QZE200" s="100">
        <v>710</v>
      </c>
      <c r="QZF200" s="100"/>
      <c r="QZG200" s="33"/>
      <c r="QZH200" s="33"/>
      <c r="QZI200" s="98">
        <v>5</v>
      </c>
      <c r="QZJ200" s="98"/>
      <c r="QZK200" s="98"/>
      <c r="QZL200" s="98" t="s">
        <v>401</v>
      </c>
      <c r="QZM200" s="98"/>
      <c r="QZN200" s="98"/>
      <c r="QZO200" s="98" t="s">
        <v>404</v>
      </c>
      <c r="QZP200" s="98"/>
      <c r="QZQ200" s="98"/>
      <c r="QZR200" s="137" t="s">
        <v>616</v>
      </c>
      <c r="QZS200" s="137"/>
      <c r="QZT200" s="32" t="s">
        <v>4</v>
      </c>
      <c r="QZU200" s="100">
        <v>710</v>
      </c>
      <c r="QZV200" s="100"/>
      <c r="QZW200" s="33"/>
      <c r="QZX200" s="33"/>
      <c r="QZY200" s="98">
        <v>5</v>
      </c>
      <c r="QZZ200" s="98"/>
      <c r="RAA200" s="98"/>
      <c r="RAB200" s="98" t="s">
        <v>401</v>
      </c>
      <c r="RAC200" s="98"/>
      <c r="RAD200" s="98"/>
      <c r="RAE200" s="98" t="s">
        <v>404</v>
      </c>
      <c r="RAF200" s="98"/>
      <c r="RAG200" s="98"/>
      <c r="RAH200" s="137" t="s">
        <v>616</v>
      </c>
      <c r="RAI200" s="137"/>
      <c r="RAJ200" s="32" t="s">
        <v>4</v>
      </c>
      <c r="RAK200" s="100">
        <v>710</v>
      </c>
      <c r="RAL200" s="100"/>
      <c r="RAM200" s="33"/>
      <c r="RAN200" s="33"/>
      <c r="RAO200" s="98">
        <v>5</v>
      </c>
      <c r="RAP200" s="98"/>
      <c r="RAQ200" s="98"/>
      <c r="RAR200" s="98" t="s">
        <v>401</v>
      </c>
      <c r="RAS200" s="98"/>
      <c r="RAT200" s="98"/>
      <c r="RAU200" s="98" t="s">
        <v>404</v>
      </c>
      <c r="RAV200" s="98"/>
      <c r="RAW200" s="98"/>
      <c r="RAX200" s="137" t="s">
        <v>616</v>
      </c>
      <c r="RAY200" s="137"/>
      <c r="RAZ200" s="32" t="s">
        <v>4</v>
      </c>
      <c r="RBA200" s="100">
        <v>710</v>
      </c>
      <c r="RBB200" s="100"/>
      <c r="RBC200" s="33"/>
      <c r="RBD200" s="33"/>
      <c r="RBE200" s="98">
        <v>5</v>
      </c>
      <c r="RBF200" s="98"/>
      <c r="RBG200" s="98"/>
      <c r="RBH200" s="98" t="s">
        <v>401</v>
      </c>
      <c r="RBI200" s="98"/>
      <c r="RBJ200" s="98"/>
      <c r="RBK200" s="98" t="s">
        <v>404</v>
      </c>
      <c r="RBL200" s="98"/>
      <c r="RBM200" s="98"/>
      <c r="RBN200" s="137" t="s">
        <v>616</v>
      </c>
      <c r="RBO200" s="137"/>
      <c r="RBP200" s="32" t="s">
        <v>4</v>
      </c>
      <c r="RBQ200" s="100">
        <v>710</v>
      </c>
      <c r="RBR200" s="100"/>
      <c r="RBS200" s="33"/>
      <c r="RBT200" s="33"/>
      <c r="RBU200" s="98">
        <v>5</v>
      </c>
      <c r="RBV200" s="98"/>
      <c r="RBW200" s="98"/>
      <c r="RBX200" s="98" t="s">
        <v>401</v>
      </c>
      <c r="RBY200" s="98"/>
      <c r="RBZ200" s="98"/>
      <c r="RCA200" s="98" t="s">
        <v>404</v>
      </c>
      <c r="RCB200" s="98"/>
      <c r="RCC200" s="98"/>
      <c r="RCD200" s="137" t="s">
        <v>616</v>
      </c>
      <c r="RCE200" s="137"/>
      <c r="RCF200" s="32" t="s">
        <v>4</v>
      </c>
      <c r="RCG200" s="100">
        <v>710</v>
      </c>
      <c r="RCH200" s="100"/>
      <c r="RCI200" s="33"/>
      <c r="RCJ200" s="33"/>
      <c r="RCK200" s="98">
        <v>5</v>
      </c>
      <c r="RCL200" s="98"/>
      <c r="RCM200" s="98"/>
      <c r="RCN200" s="98" t="s">
        <v>401</v>
      </c>
      <c r="RCO200" s="98"/>
      <c r="RCP200" s="98"/>
      <c r="RCQ200" s="98" t="s">
        <v>404</v>
      </c>
      <c r="RCR200" s="98"/>
      <c r="RCS200" s="98"/>
      <c r="RCT200" s="137" t="s">
        <v>616</v>
      </c>
      <c r="RCU200" s="137"/>
      <c r="RCV200" s="32" t="s">
        <v>4</v>
      </c>
      <c r="RCW200" s="100">
        <v>710</v>
      </c>
      <c r="RCX200" s="100"/>
      <c r="RCY200" s="33"/>
      <c r="RCZ200" s="33"/>
      <c r="RDA200" s="98">
        <v>5</v>
      </c>
      <c r="RDB200" s="98"/>
      <c r="RDC200" s="98"/>
      <c r="RDD200" s="98" t="s">
        <v>401</v>
      </c>
      <c r="RDE200" s="98"/>
      <c r="RDF200" s="98"/>
      <c r="RDG200" s="98" t="s">
        <v>404</v>
      </c>
      <c r="RDH200" s="98"/>
      <c r="RDI200" s="98"/>
      <c r="RDJ200" s="137" t="s">
        <v>616</v>
      </c>
      <c r="RDK200" s="137"/>
      <c r="RDL200" s="32" t="s">
        <v>4</v>
      </c>
      <c r="RDM200" s="100">
        <v>710</v>
      </c>
      <c r="RDN200" s="100"/>
      <c r="RDO200" s="33"/>
      <c r="RDP200" s="33"/>
      <c r="RDQ200" s="98">
        <v>5</v>
      </c>
      <c r="RDR200" s="98"/>
      <c r="RDS200" s="98"/>
      <c r="RDT200" s="98" t="s">
        <v>401</v>
      </c>
      <c r="RDU200" s="98"/>
      <c r="RDV200" s="98"/>
      <c r="RDW200" s="98" t="s">
        <v>404</v>
      </c>
      <c r="RDX200" s="98"/>
      <c r="RDY200" s="98"/>
      <c r="RDZ200" s="137" t="s">
        <v>616</v>
      </c>
      <c r="REA200" s="137"/>
      <c r="REB200" s="32" t="s">
        <v>4</v>
      </c>
      <c r="REC200" s="100">
        <v>710</v>
      </c>
      <c r="RED200" s="100"/>
      <c r="REE200" s="33"/>
      <c r="REF200" s="33"/>
      <c r="REG200" s="98">
        <v>5</v>
      </c>
      <c r="REH200" s="98"/>
      <c r="REI200" s="98"/>
      <c r="REJ200" s="98" t="s">
        <v>401</v>
      </c>
      <c r="REK200" s="98"/>
      <c r="REL200" s="98"/>
      <c r="REM200" s="98" t="s">
        <v>404</v>
      </c>
      <c r="REN200" s="98"/>
      <c r="REO200" s="98"/>
      <c r="REP200" s="137" t="s">
        <v>616</v>
      </c>
      <c r="REQ200" s="137"/>
      <c r="RER200" s="32" t="s">
        <v>4</v>
      </c>
      <c r="RES200" s="100">
        <v>710</v>
      </c>
      <c r="RET200" s="100"/>
      <c r="REU200" s="33"/>
      <c r="REV200" s="33"/>
      <c r="REW200" s="98">
        <v>5</v>
      </c>
      <c r="REX200" s="98"/>
      <c r="REY200" s="98"/>
      <c r="REZ200" s="98" t="s">
        <v>401</v>
      </c>
      <c r="RFA200" s="98"/>
      <c r="RFB200" s="98"/>
      <c r="RFC200" s="98" t="s">
        <v>404</v>
      </c>
      <c r="RFD200" s="98"/>
      <c r="RFE200" s="98"/>
      <c r="RFF200" s="137" t="s">
        <v>616</v>
      </c>
      <c r="RFG200" s="137"/>
      <c r="RFH200" s="32" t="s">
        <v>4</v>
      </c>
      <c r="RFI200" s="100">
        <v>710</v>
      </c>
      <c r="RFJ200" s="100"/>
      <c r="RFK200" s="33"/>
      <c r="RFL200" s="33"/>
      <c r="RFM200" s="98">
        <v>5</v>
      </c>
      <c r="RFN200" s="98"/>
      <c r="RFO200" s="98"/>
      <c r="RFP200" s="98" t="s">
        <v>401</v>
      </c>
      <c r="RFQ200" s="98"/>
      <c r="RFR200" s="98"/>
      <c r="RFS200" s="98" t="s">
        <v>404</v>
      </c>
      <c r="RFT200" s="98"/>
      <c r="RFU200" s="98"/>
      <c r="RFV200" s="137" t="s">
        <v>616</v>
      </c>
      <c r="RFW200" s="137"/>
      <c r="RFX200" s="32" t="s">
        <v>4</v>
      </c>
      <c r="RFY200" s="100">
        <v>710</v>
      </c>
      <c r="RFZ200" s="100"/>
      <c r="RGA200" s="33"/>
      <c r="RGB200" s="33"/>
      <c r="RGC200" s="98">
        <v>5</v>
      </c>
      <c r="RGD200" s="98"/>
      <c r="RGE200" s="98"/>
      <c r="RGF200" s="98" t="s">
        <v>401</v>
      </c>
      <c r="RGG200" s="98"/>
      <c r="RGH200" s="98"/>
      <c r="RGI200" s="98" t="s">
        <v>404</v>
      </c>
      <c r="RGJ200" s="98"/>
      <c r="RGK200" s="98"/>
      <c r="RGL200" s="137" t="s">
        <v>616</v>
      </c>
      <c r="RGM200" s="137"/>
      <c r="RGN200" s="32" t="s">
        <v>4</v>
      </c>
      <c r="RGO200" s="100">
        <v>710</v>
      </c>
      <c r="RGP200" s="100"/>
      <c r="RGQ200" s="33"/>
      <c r="RGR200" s="33"/>
      <c r="RGS200" s="98">
        <v>5</v>
      </c>
      <c r="RGT200" s="98"/>
      <c r="RGU200" s="98"/>
      <c r="RGV200" s="98" t="s">
        <v>401</v>
      </c>
      <c r="RGW200" s="98"/>
      <c r="RGX200" s="98"/>
      <c r="RGY200" s="98" t="s">
        <v>404</v>
      </c>
      <c r="RGZ200" s="98"/>
      <c r="RHA200" s="98"/>
      <c r="RHB200" s="137" t="s">
        <v>616</v>
      </c>
      <c r="RHC200" s="137"/>
      <c r="RHD200" s="32" t="s">
        <v>4</v>
      </c>
      <c r="RHE200" s="100">
        <v>710</v>
      </c>
      <c r="RHF200" s="100"/>
      <c r="RHG200" s="33"/>
      <c r="RHH200" s="33"/>
      <c r="RHI200" s="98">
        <v>5</v>
      </c>
      <c r="RHJ200" s="98"/>
      <c r="RHK200" s="98"/>
      <c r="RHL200" s="98" t="s">
        <v>401</v>
      </c>
      <c r="RHM200" s="98"/>
      <c r="RHN200" s="98"/>
      <c r="RHO200" s="98" t="s">
        <v>404</v>
      </c>
      <c r="RHP200" s="98"/>
      <c r="RHQ200" s="98"/>
      <c r="RHR200" s="137" t="s">
        <v>616</v>
      </c>
      <c r="RHS200" s="137"/>
      <c r="RHT200" s="32" t="s">
        <v>4</v>
      </c>
      <c r="RHU200" s="100">
        <v>710</v>
      </c>
      <c r="RHV200" s="100"/>
      <c r="RHW200" s="33"/>
      <c r="RHX200" s="33"/>
      <c r="RHY200" s="98">
        <v>5</v>
      </c>
      <c r="RHZ200" s="98"/>
      <c r="RIA200" s="98"/>
      <c r="RIB200" s="98" t="s">
        <v>401</v>
      </c>
      <c r="RIC200" s="98"/>
      <c r="RID200" s="98"/>
      <c r="RIE200" s="98" t="s">
        <v>404</v>
      </c>
      <c r="RIF200" s="98"/>
      <c r="RIG200" s="98"/>
      <c r="RIH200" s="137" t="s">
        <v>616</v>
      </c>
      <c r="RII200" s="137"/>
      <c r="RIJ200" s="32" t="s">
        <v>4</v>
      </c>
      <c r="RIK200" s="100">
        <v>710</v>
      </c>
      <c r="RIL200" s="100"/>
      <c r="RIM200" s="33"/>
      <c r="RIN200" s="33"/>
      <c r="RIO200" s="98">
        <v>5</v>
      </c>
      <c r="RIP200" s="98"/>
      <c r="RIQ200" s="98"/>
      <c r="RIR200" s="98" t="s">
        <v>401</v>
      </c>
      <c r="RIS200" s="98"/>
      <c r="RIT200" s="98"/>
      <c r="RIU200" s="98" t="s">
        <v>404</v>
      </c>
      <c r="RIV200" s="98"/>
      <c r="RIW200" s="98"/>
      <c r="RIX200" s="137" t="s">
        <v>616</v>
      </c>
      <c r="RIY200" s="137"/>
      <c r="RIZ200" s="32" t="s">
        <v>4</v>
      </c>
      <c r="RJA200" s="100">
        <v>710</v>
      </c>
      <c r="RJB200" s="100"/>
      <c r="RJC200" s="33"/>
      <c r="RJD200" s="33"/>
      <c r="RJE200" s="98">
        <v>5</v>
      </c>
      <c r="RJF200" s="98"/>
      <c r="RJG200" s="98"/>
      <c r="RJH200" s="98" t="s">
        <v>401</v>
      </c>
      <c r="RJI200" s="98"/>
      <c r="RJJ200" s="98"/>
      <c r="RJK200" s="98" t="s">
        <v>404</v>
      </c>
      <c r="RJL200" s="98"/>
      <c r="RJM200" s="98"/>
      <c r="RJN200" s="137" t="s">
        <v>616</v>
      </c>
      <c r="RJO200" s="137"/>
      <c r="RJP200" s="32" t="s">
        <v>4</v>
      </c>
      <c r="RJQ200" s="100">
        <v>710</v>
      </c>
      <c r="RJR200" s="100"/>
      <c r="RJS200" s="33"/>
      <c r="RJT200" s="33"/>
      <c r="RJU200" s="98">
        <v>5</v>
      </c>
      <c r="RJV200" s="98"/>
      <c r="RJW200" s="98"/>
      <c r="RJX200" s="98" t="s">
        <v>401</v>
      </c>
      <c r="RJY200" s="98"/>
      <c r="RJZ200" s="98"/>
      <c r="RKA200" s="98" t="s">
        <v>404</v>
      </c>
      <c r="RKB200" s="98"/>
      <c r="RKC200" s="98"/>
      <c r="RKD200" s="137" t="s">
        <v>616</v>
      </c>
      <c r="RKE200" s="137"/>
      <c r="RKF200" s="32" t="s">
        <v>4</v>
      </c>
      <c r="RKG200" s="100">
        <v>710</v>
      </c>
      <c r="RKH200" s="100"/>
      <c r="RKI200" s="33"/>
      <c r="RKJ200" s="33"/>
      <c r="RKK200" s="98">
        <v>5</v>
      </c>
      <c r="RKL200" s="98"/>
      <c r="RKM200" s="98"/>
      <c r="RKN200" s="98" t="s">
        <v>401</v>
      </c>
      <c r="RKO200" s="98"/>
      <c r="RKP200" s="98"/>
      <c r="RKQ200" s="98" t="s">
        <v>404</v>
      </c>
      <c r="RKR200" s="98"/>
      <c r="RKS200" s="98"/>
      <c r="RKT200" s="137" t="s">
        <v>616</v>
      </c>
      <c r="RKU200" s="137"/>
      <c r="RKV200" s="32" t="s">
        <v>4</v>
      </c>
      <c r="RKW200" s="100">
        <v>710</v>
      </c>
      <c r="RKX200" s="100"/>
      <c r="RKY200" s="33"/>
      <c r="RKZ200" s="33"/>
      <c r="RLA200" s="98">
        <v>5</v>
      </c>
      <c r="RLB200" s="98"/>
      <c r="RLC200" s="98"/>
      <c r="RLD200" s="98" t="s">
        <v>401</v>
      </c>
      <c r="RLE200" s="98"/>
      <c r="RLF200" s="98"/>
      <c r="RLG200" s="98" t="s">
        <v>404</v>
      </c>
      <c r="RLH200" s="98"/>
      <c r="RLI200" s="98"/>
      <c r="RLJ200" s="137" t="s">
        <v>616</v>
      </c>
      <c r="RLK200" s="137"/>
      <c r="RLL200" s="32" t="s">
        <v>4</v>
      </c>
      <c r="RLM200" s="100">
        <v>710</v>
      </c>
      <c r="RLN200" s="100"/>
      <c r="RLO200" s="33"/>
      <c r="RLP200" s="33"/>
      <c r="RLQ200" s="98">
        <v>5</v>
      </c>
      <c r="RLR200" s="98"/>
      <c r="RLS200" s="98"/>
      <c r="RLT200" s="98" t="s">
        <v>401</v>
      </c>
      <c r="RLU200" s="98"/>
      <c r="RLV200" s="98"/>
      <c r="RLW200" s="98" t="s">
        <v>404</v>
      </c>
      <c r="RLX200" s="98"/>
      <c r="RLY200" s="98"/>
      <c r="RLZ200" s="137" t="s">
        <v>616</v>
      </c>
      <c r="RMA200" s="137"/>
      <c r="RMB200" s="32" t="s">
        <v>4</v>
      </c>
      <c r="RMC200" s="100">
        <v>710</v>
      </c>
      <c r="RMD200" s="100"/>
      <c r="RME200" s="33"/>
      <c r="RMF200" s="33"/>
      <c r="RMG200" s="98">
        <v>5</v>
      </c>
      <c r="RMH200" s="98"/>
      <c r="RMI200" s="98"/>
      <c r="RMJ200" s="98" t="s">
        <v>401</v>
      </c>
      <c r="RMK200" s="98"/>
      <c r="RML200" s="98"/>
      <c r="RMM200" s="98" t="s">
        <v>404</v>
      </c>
      <c r="RMN200" s="98"/>
      <c r="RMO200" s="98"/>
      <c r="RMP200" s="137" t="s">
        <v>616</v>
      </c>
      <c r="RMQ200" s="137"/>
      <c r="RMR200" s="32" t="s">
        <v>4</v>
      </c>
      <c r="RMS200" s="100">
        <v>710</v>
      </c>
      <c r="RMT200" s="100"/>
      <c r="RMU200" s="33"/>
      <c r="RMV200" s="33"/>
      <c r="RMW200" s="98">
        <v>5</v>
      </c>
      <c r="RMX200" s="98"/>
      <c r="RMY200" s="98"/>
      <c r="RMZ200" s="98" t="s">
        <v>401</v>
      </c>
      <c r="RNA200" s="98"/>
      <c r="RNB200" s="98"/>
      <c r="RNC200" s="98" t="s">
        <v>404</v>
      </c>
      <c r="RND200" s="98"/>
      <c r="RNE200" s="98"/>
      <c r="RNF200" s="137" t="s">
        <v>616</v>
      </c>
      <c r="RNG200" s="137"/>
      <c r="RNH200" s="32" t="s">
        <v>4</v>
      </c>
      <c r="RNI200" s="100">
        <v>710</v>
      </c>
      <c r="RNJ200" s="100"/>
      <c r="RNK200" s="33"/>
      <c r="RNL200" s="33"/>
      <c r="RNM200" s="98">
        <v>5</v>
      </c>
      <c r="RNN200" s="98"/>
      <c r="RNO200" s="98"/>
      <c r="RNP200" s="98" t="s">
        <v>401</v>
      </c>
      <c r="RNQ200" s="98"/>
      <c r="RNR200" s="98"/>
      <c r="RNS200" s="98" t="s">
        <v>404</v>
      </c>
      <c r="RNT200" s="98"/>
      <c r="RNU200" s="98"/>
      <c r="RNV200" s="137" t="s">
        <v>616</v>
      </c>
      <c r="RNW200" s="137"/>
      <c r="RNX200" s="32" t="s">
        <v>4</v>
      </c>
      <c r="RNY200" s="100">
        <v>710</v>
      </c>
      <c r="RNZ200" s="100"/>
      <c r="ROA200" s="33"/>
      <c r="ROB200" s="33"/>
      <c r="ROC200" s="98">
        <v>5</v>
      </c>
      <c r="ROD200" s="98"/>
      <c r="ROE200" s="98"/>
      <c r="ROF200" s="98" t="s">
        <v>401</v>
      </c>
      <c r="ROG200" s="98"/>
      <c r="ROH200" s="98"/>
      <c r="ROI200" s="98" t="s">
        <v>404</v>
      </c>
      <c r="ROJ200" s="98"/>
      <c r="ROK200" s="98"/>
      <c r="ROL200" s="137" t="s">
        <v>616</v>
      </c>
      <c r="ROM200" s="137"/>
      <c r="RON200" s="32" t="s">
        <v>4</v>
      </c>
      <c r="ROO200" s="100">
        <v>710</v>
      </c>
      <c r="ROP200" s="100"/>
      <c r="ROQ200" s="33"/>
      <c r="ROR200" s="33"/>
      <c r="ROS200" s="98">
        <v>5</v>
      </c>
      <c r="ROT200" s="98"/>
      <c r="ROU200" s="98"/>
      <c r="ROV200" s="98" t="s">
        <v>401</v>
      </c>
      <c r="ROW200" s="98"/>
      <c r="ROX200" s="98"/>
      <c r="ROY200" s="98" t="s">
        <v>404</v>
      </c>
      <c r="ROZ200" s="98"/>
      <c r="RPA200" s="98"/>
      <c r="RPB200" s="137" t="s">
        <v>616</v>
      </c>
      <c r="RPC200" s="137"/>
      <c r="RPD200" s="32" t="s">
        <v>4</v>
      </c>
      <c r="RPE200" s="100">
        <v>710</v>
      </c>
      <c r="RPF200" s="100"/>
      <c r="RPG200" s="33"/>
      <c r="RPH200" s="33"/>
      <c r="RPI200" s="98">
        <v>5</v>
      </c>
      <c r="RPJ200" s="98"/>
      <c r="RPK200" s="98"/>
      <c r="RPL200" s="98" t="s">
        <v>401</v>
      </c>
      <c r="RPM200" s="98"/>
      <c r="RPN200" s="98"/>
      <c r="RPO200" s="98" t="s">
        <v>404</v>
      </c>
      <c r="RPP200" s="98"/>
      <c r="RPQ200" s="98"/>
      <c r="RPR200" s="137" t="s">
        <v>616</v>
      </c>
      <c r="RPS200" s="137"/>
      <c r="RPT200" s="32" t="s">
        <v>4</v>
      </c>
      <c r="RPU200" s="100">
        <v>710</v>
      </c>
      <c r="RPV200" s="100"/>
      <c r="RPW200" s="33"/>
      <c r="RPX200" s="33"/>
      <c r="RPY200" s="98">
        <v>5</v>
      </c>
      <c r="RPZ200" s="98"/>
      <c r="RQA200" s="98"/>
      <c r="RQB200" s="98" t="s">
        <v>401</v>
      </c>
      <c r="RQC200" s="98"/>
      <c r="RQD200" s="98"/>
      <c r="RQE200" s="98" t="s">
        <v>404</v>
      </c>
      <c r="RQF200" s="98"/>
      <c r="RQG200" s="98"/>
      <c r="RQH200" s="137" t="s">
        <v>616</v>
      </c>
      <c r="RQI200" s="137"/>
      <c r="RQJ200" s="32" t="s">
        <v>4</v>
      </c>
      <c r="RQK200" s="100">
        <v>710</v>
      </c>
      <c r="RQL200" s="100"/>
      <c r="RQM200" s="33"/>
      <c r="RQN200" s="33"/>
      <c r="RQO200" s="98">
        <v>5</v>
      </c>
      <c r="RQP200" s="98"/>
      <c r="RQQ200" s="98"/>
      <c r="RQR200" s="98" t="s">
        <v>401</v>
      </c>
      <c r="RQS200" s="98"/>
      <c r="RQT200" s="98"/>
      <c r="RQU200" s="98" t="s">
        <v>404</v>
      </c>
      <c r="RQV200" s="98"/>
      <c r="RQW200" s="98"/>
      <c r="RQX200" s="137" t="s">
        <v>616</v>
      </c>
      <c r="RQY200" s="137"/>
      <c r="RQZ200" s="32" t="s">
        <v>4</v>
      </c>
      <c r="RRA200" s="100">
        <v>710</v>
      </c>
      <c r="RRB200" s="100"/>
      <c r="RRC200" s="33"/>
      <c r="RRD200" s="33"/>
      <c r="RRE200" s="98">
        <v>5</v>
      </c>
      <c r="RRF200" s="98"/>
      <c r="RRG200" s="98"/>
      <c r="RRH200" s="98" t="s">
        <v>401</v>
      </c>
      <c r="RRI200" s="98"/>
      <c r="RRJ200" s="98"/>
      <c r="RRK200" s="98" t="s">
        <v>404</v>
      </c>
      <c r="RRL200" s="98"/>
      <c r="RRM200" s="98"/>
      <c r="RRN200" s="137" t="s">
        <v>616</v>
      </c>
      <c r="RRO200" s="137"/>
      <c r="RRP200" s="32" t="s">
        <v>4</v>
      </c>
      <c r="RRQ200" s="100">
        <v>710</v>
      </c>
      <c r="RRR200" s="100"/>
      <c r="RRS200" s="33"/>
      <c r="RRT200" s="33"/>
      <c r="RRU200" s="98">
        <v>5</v>
      </c>
      <c r="RRV200" s="98"/>
      <c r="RRW200" s="98"/>
      <c r="RRX200" s="98" t="s">
        <v>401</v>
      </c>
      <c r="RRY200" s="98"/>
      <c r="RRZ200" s="98"/>
      <c r="RSA200" s="98" t="s">
        <v>404</v>
      </c>
      <c r="RSB200" s="98"/>
      <c r="RSC200" s="98"/>
      <c r="RSD200" s="137" t="s">
        <v>616</v>
      </c>
      <c r="RSE200" s="137"/>
      <c r="RSF200" s="32" t="s">
        <v>4</v>
      </c>
      <c r="RSG200" s="100">
        <v>710</v>
      </c>
      <c r="RSH200" s="100"/>
      <c r="RSI200" s="33"/>
      <c r="RSJ200" s="33"/>
      <c r="RSK200" s="98">
        <v>5</v>
      </c>
      <c r="RSL200" s="98"/>
      <c r="RSM200" s="98"/>
      <c r="RSN200" s="98" t="s">
        <v>401</v>
      </c>
      <c r="RSO200" s="98"/>
      <c r="RSP200" s="98"/>
      <c r="RSQ200" s="98" t="s">
        <v>404</v>
      </c>
      <c r="RSR200" s="98"/>
      <c r="RSS200" s="98"/>
      <c r="RST200" s="137" t="s">
        <v>616</v>
      </c>
      <c r="RSU200" s="137"/>
      <c r="RSV200" s="32" t="s">
        <v>4</v>
      </c>
      <c r="RSW200" s="100">
        <v>710</v>
      </c>
      <c r="RSX200" s="100"/>
      <c r="RSY200" s="33"/>
      <c r="RSZ200" s="33"/>
      <c r="RTA200" s="98">
        <v>5</v>
      </c>
      <c r="RTB200" s="98"/>
      <c r="RTC200" s="98"/>
      <c r="RTD200" s="98" t="s">
        <v>401</v>
      </c>
      <c r="RTE200" s="98"/>
      <c r="RTF200" s="98"/>
      <c r="RTG200" s="98" t="s">
        <v>404</v>
      </c>
      <c r="RTH200" s="98"/>
      <c r="RTI200" s="98"/>
      <c r="RTJ200" s="137" t="s">
        <v>616</v>
      </c>
      <c r="RTK200" s="137"/>
      <c r="RTL200" s="32" t="s">
        <v>4</v>
      </c>
      <c r="RTM200" s="100">
        <v>710</v>
      </c>
      <c r="RTN200" s="100"/>
      <c r="RTO200" s="33"/>
      <c r="RTP200" s="33"/>
      <c r="RTQ200" s="98">
        <v>5</v>
      </c>
      <c r="RTR200" s="98"/>
      <c r="RTS200" s="98"/>
      <c r="RTT200" s="98" t="s">
        <v>401</v>
      </c>
      <c r="RTU200" s="98"/>
      <c r="RTV200" s="98"/>
      <c r="RTW200" s="98" t="s">
        <v>404</v>
      </c>
      <c r="RTX200" s="98"/>
      <c r="RTY200" s="98"/>
      <c r="RTZ200" s="137" t="s">
        <v>616</v>
      </c>
      <c r="RUA200" s="137"/>
      <c r="RUB200" s="32" t="s">
        <v>4</v>
      </c>
      <c r="RUC200" s="100">
        <v>710</v>
      </c>
      <c r="RUD200" s="100"/>
      <c r="RUE200" s="33"/>
      <c r="RUF200" s="33"/>
      <c r="RUG200" s="98">
        <v>5</v>
      </c>
      <c r="RUH200" s="98"/>
      <c r="RUI200" s="98"/>
      <c r="RUJ200" s="98" t="s">
        <v>401</v>
      </c>
      <c r="RUK200" s="98"/>
      <c r="RUL200" s="98"/>
      <c r="RUM200" s="98" t="s">
        <v>404</v>
      </c>
      <c r="RUN200" s="98"/>
      <c r="RUO200" s="98"/>
      <c r="RUP200" s="137" t="s">
        <v>616</v>
      </c>
      <c r="RUQ200" s="137"/>
      <c r="RUR200" s="32" t="s">
        <v>4</v>
      </c>
      <c r="RUS200" s="100">
        <v>710</v>
      </c>
      <c r="RUT200" s="100"/>
      <c r="RUU200" s="33"/>
      <c r="RUV200" s="33"/>
      <c r="RUW200" s="98">
        <v>5</v>
      </c>
      <c r="RUX200" s="98"/>
      <c r="RUY200" s="98"/>
      <c r="RUZ200" s="98" t="s">
        <v>401</v>
      </c>
      <c r="RVA200" s="98"/>
      <c r="RVB200" s="98"/>
      <c r="RVC200" s="98" t="s">
        <v>404</v>
      </c>
      <c r="RVD200" s="98"/>
      <c r="RVE200" s="98"/>
      <c r="RVF200" s="137" t="s">
        <v>616</v>
      </c>
      <c r="RVG200" s="137"/>
      <c r="RVH200" s="32" t="s">
        <v>4</v>
      </c>
      <c r="RVI200" s="100">
        <v>710</v>
      </c>
      <c r="RVJ200" s="100"/>
      <c r="RVK200" s="33"/>
      <c r="RVL200" s="33"/>
      <c r="RVM200" s="98">
        <v>5</v>
      </c>
      <c r="RVN200" s="98"/>
      <c r="RVO200" s="98"/>
      <c r="RVP200" s="98" t="s">
        <v>401</v>
      </c>
      <c r="RVQ200" s="98"/>
      <c r="RVR200" s="98"/>
      <c r="RVS200" s="98" t="s">
        <v>404</v>
      </c>
      <c r="RVT200" s="98"/>
      <c r="RVU200" s="98"/>
      <c r="RVV200" s="137" t="s">
        <v>616</v>
      </c>
      <c r="RVW200" s="137"/>
      <c r="RVX200" s="32" t="s">
        <v>4</v>
      </c>
      <c r="RVY200" s="100">
        <v>710</v>
      </c>
      <c r="RVZ200" s="100"/>
      <c r="RWA200" s="33"/>
      <c r="RWB200" s="33"/>
      <c r="RWC200" s="98">
        <v>5</v>
      </c>
      <c r="RWD200" s="98"/>
      <c r="RWE200" s="98"/>
      <c r="RWF200" s="98" t="s">
        <v>401</v>
      </c>
      <c r="RWG200" s="98"/>
      <c r="RWH200" s="98"/>
      <c r="RWI200" s="98" t="s">
        <v>404</v>
      </c>
      <c r="RWJ200" s="98"/>
      <c r="RWK200" s="98"/>
      <c r="RWL200" s="137" t="s">
        <v>616</v>
      </c>
      <c r="RWM200" s="137"/>
      <c r="RWN200" s="32" t="s">
        <v>4</v>
      </c>
      <c r="RWO200" s="100">
        <v>710</v>
      </c>
      <c r="RWP200" s="100"/>
      <c r="RWQ200" s="33"/>
      <c r="RWR200" s="33"/>
      <c r="RWS200" s="98">
        <v>5</v>
      </c>
      <c r="RWT200" s="98"/>
      <c r="RWU200" s="98"/>
      <c r="RWV200" s="98" t="s">
        <v>401</v>
      </c>
      <c r="RWW200" s="98"/>
      <c r="RWX200" s="98"/>
      <c r="RWY200" s="98" t="s">
        <v>404</v>
      </c>
      <c r="RWZ200" s="98"/>
      <c r="RXA200" s="98"/>
      <c r="RXB200" s="137" t="s">
        <v>616</v>
      </c>
      <c r="RXC200" s="137"/>
      <c r="RXD200" s="32" t="s">
        <v>4</v>
      </c>
      <c r="RXE200" s="100">
        <v>710</v>
      </c>
      <c r="RXF200" s="100"/>
      <c r="RXG200" s="33"/>
      <c r="RXH200" s="33"/>
      <c r="RXI200" s="98">
        <v>5</v>
      </c>
      <c r="RXJ200" s="98"/>
      <c r="RXK200" s="98"/>
      <c r="RXL200" s="98" t="s">
        <v>401</v>
      </c>
      <c r="RXM200" s="98"/>
      <c r="RXN200" s="98"/>
      <c r="RXO200" s="98" t="s">
        <v>404</v>
      </c>
      <c r="RXP200" s="98"/>
      <c r="RXQ200" s="98"/>
      <c r="RXR200" s="137" t="s">
        <v>616</v>
      </c>
      <c r="RXS200" s="137"/>
      <c r="RXT200" s="32" t="s">
        <v>4</v>
      </c>
      <c r="RXU200" s="100">
        <v>710</v>
      </c>
      <c r="RXV200" s="100"/>
      <c r="RXW200" s="33"/>
      <c r="RXX200" s="33"/>
      <c r="RXY200" s="98">
        <v>5</v>
      </c>
      <c r="RXZ200" s="98"/>
      <c r="RYA200" s="98"/>
      <c r="RYB200" s="98" t="s">
        <v>401</v>
      </c>
      <c r="RYC200" s="98"/>
      <c r="RYD200" s="98"/>
      <c r="RYE200" s="98" t="s">
        <v>404</v>
      </c>
      <c r="RYF200" s="98"/>
      <c r="RYG200" s="98"/>
      <c r="RYH200" s="137" t="s">
        <v>616</v>
      </c>
      <c r="RYI200" s="137"/>
      <c r="RYJ200" s="32" t="s">
        <v>4</v>
      </c>
      <c r="RYK200" s="100">
        <v>710</v>
      </c>
      <c r="RYL200" s="100"/>
      <c r="RYM200" s="33"/>
      <c r="RYN200" s="33"/>
      <c r="RYO200" s="98">
        <v>5</v>
      </c>
      <c r="RYP200" s="98"/>
      <c r="RYQ200" s="98"/>
      <c r="RYR200" s="98" t="s">
        <v>401</v>
      </c>
      <c r="RYS200" s="98"/>
      <c r="RYT200" s="98"/>
      <c r="RYU200" s="98" t="s">
        <v>404</v>
      </c>
      <c r="RYV200" s="98"/>
      <c r="RYW200" s="98"/>
      <c r="RYX200" s="137" t="s">
        <v>616</v>
      </c>
      <c r="RYY200" s="137"/>
      <c r="RYZ200" s="32" t="s">
        <v>4</v>
      </c>
      <c r="RZA200" s="100">
        <v>710</v>
      </c>
      <c r="RZB200" s="100"/>
      <c r="RZC200" s="33"/>
      <c r="RZD200" s="33"/>
      <c r="RZE200" s="98">
        <v>5</v>
      </c>
      <c r="RZF200" s="98"/>
      <c r="RZG200" s="98"/>
      <c r="RZH200" s="98" t="s">
        <v>401</v>
      </c>
      <c r="RZI200" s="98"/>
      <c r="RZJ200" s="98"/>
      <c r="RZK200" s="98" t="s">
        <v>404</v>
      </c>
      <c r="RZL200" s="98"/>
      <c r="RZM200" s="98"/>
      <c r="RZN200" s="137" t="s">
        <v>616</v>
      </c>
      <c r="RZO200" s="137"/>
      <c r="RZP200" s="32" t="s">
        <v>4</v>
      </c>
      <c r="RZQ200" s="100">
        <v>710</v>
      </c>
      <c r="RZR200" s="100"/>
      <c r="RZS200" s="33"/>
      <c r="RZT200" s="33"/>
      <c r="RZU200" s="98">
        <v>5</v>
      </c>
      <c r="RZV200" s="98"/>
      <c r="RZW200" s="98"/>
      <c r="RZX200" s="98" t="s">
        <v>401</v>
      </c>
      <c r="RZY200" s="98"/>
      <c r="RZZ200" s="98"/>
      <c r="SAA200" s="98" t="s">
        <v>404</v>
      </c>
      <c r="SAB200" s="98"/>
      <c r="SAC200" s="98"/>
      <c r="SAD200" s="137" t="s">
        <v>616</v>
      </c>
      <c r="SAE200" s="137"/>
      <c r="SAF200" s="32" t="s">
        <v>4</v>
      </c>
      <c r="SAG200" s="100">
        <v>710</v>
      </c>
      <c r="SAH200" s="100"/>
      <c r="SAI200" s="33"/>
      <c r="SAJ200" s="33"/>
      <c r="SAK200" s="98">
        <v>5</v>
      </c>
      <c r="SAL200" s="98"/>
      <c r="SAM200" s="98"/>
      <c r="SAN200" s="98" t="s">
        <v>401</v>
      </c>
      <c r="SAO200" s="98"/>
      <c r="SAP200" s="98"/>
      <c r="SAQ200" s="98" t="s">
        <v>404</v>
      </c>
      <c r="SAR200" s="98"/>
      <c r="SAS200" s="98"/>
      <c r="SAT200" s="137" t="s">
        <v>616</v>
      </c>
      <c r="SAU200" s="137"/>
      <c r="SAV200" s="32" t="s">
        <v>4</v>
      </c>
      <c r="SAW200" s="100">
        <v>710</v>
      </c>
      <c r="SAX200" s="100"/>
      <c r="SAY200" s="33"/>
      <c r="SAZ200" s="33"/>
      <c r="SBA200" s="98">
        <v>5</v>
      </c>
      <c r="SBB200" s="98"/>
      <c r="SBC200" s="98"/>
      <c r="SBD200" s="98" t="s">
        <v>401</v>
      </c>
      <c r="SBE200" s="98"/>
      <c r="SBF200" s="98"/>
      <c r="SBG200" s="98" t="s">
        <v>404</v>
      </c>
      <c r="SBH200" s="98"/>
      <c r="SBI200" s="98"/>
      <c r="SBJ200" s="137" t="s">
        <v>616</v>
      </c>
      <c r="SBK200" s="137"/>
      <c r="SBL200" s="32" t="s">
        <v>4</v>
      </c>
      <c r="SBM200" s="100">
        <v>710</v>
      </c>
      <c r="SBN200" s="100"/>
      <c r="SBO200" s="33"/>
      <c r="SBP200" s="33"/>
      <c r="SBQ200" s="98">
        <v>5</v>
      </c>
      <c r="SBR200" s="98"/>
      <c r="SBS200" s="98"/>
      <c r="SBT200" s="98" t="s">
        <v>401</v>
      </c>
      <c r="SBU200" s="98"/>
      <c r="SBV200" s="98"/>
      <c r="SBW200" s="98" t="s">
        <v>404</v>
      </c>
      <c r="SBX200" s="98"/>
      <c r="SBY200" s="98"/>
      <c r="SBZ200" s="137" t="s">
        <v>616</v>
      </c>
      <c r="SCA200" s="137"/>
      <c r="SCB200" s="32" t="s">
        <v>4</v>
      </c>
      <c r="SCC200" s="100">
        <v>710</v>
      </c>
      <c r="SCD200" s="100"/>
      <c r="SCE200" s="33"/>
      <c r="SCF200" s="33"/>
      <c r="SCG200" s="98">
        <v>5</v>
      </c>
      <c r="SCH200" s="98"/>
      <c r="SCI200" s="98"/>
      <c r="SCJ200" s="98" t="s">
        <v>401</v>
      </c>
      <c r="SCK200" s="98"/>
      <c r="SCL200" s="98"/>
      <c r="SCM200" s="98" t="s">
        <v>404</v>
      </c>
      <c r="SCN200" s="98"/>
      <c r="SCO200" s="98"/>
      <c r="SCP200" s="137" t="s">
        <v>616</v>
      </c>
      <c r="SCQ200" s="137"/>
      <c r="SCR200" s="32" t="s">
        <v>4</v>
      </c>
      <c r="SCS200" s="100">
        <v>710</v>
      </c>
      <c r="SCT200" s="100"/>
      <c r="SCU200" s="33"/>
      <c r="SCV200" s="33"/>
      <c r="SCW200" s="98">
        <v>5</v>
      </c>
      <c r="SCX200" s="98"/>
      <c r="SCY200" s="98"/>
      <c r="SCZ200" s="98" t="s">
        <v>401</v>
      </c>
      <c r="SDA200" s="98"/>
      <c r="SDB200" s="98"/>
      <c r="SDC200" s="98" t="s">
        <v>404</v>
      </c>
      <c r="SDD200" s="98"/>
      <c r="SDE200" s="98"/>
      <c r="SDF200" s="137" t="s">
        <v>616</v>
      </c>
      <c r="SDG200" s="137"/>
      <c r="SDH200" s="32" t="s">
        <v>4</v>
      </c>
      <c r="SDI200" s="100">
        <v>710</v>
      </c>
      <c r="SDJ200" s="100"/>
      <c r="SDK200" s="33"/>
      <c r="SDL200" s="33"/>
      <c r="SDM200" s="98">
        <v>5</v>
      </c>
      <c r="SDN200" s="98"/>
      <c r="SDO200" s="98"/>
      <c r="SDP200" s="98" t="s">
        <v>401</v>
      </c>
      <c r="SDQ200" s="98"/>
      <c r="SDR200" s="98"/>
      <c r="SDS200" s="98" t="s">
        <v>404</v>
      </c>
      <c r="SDT200" s="98"/>
      <c r="SDU200" s="98"/>
      <c r="SDV200" s="137" t="s">
        <v>616</v>
      </c>
      <c r="SDW200" s="137"/>
      <c r="SDX200" s="32" t="s">
        <v>4</v>
      </c>
      <c r="SDY200" s="100">
        <v>710</v>
      </c>
      <c r="SDZ200" s="100"/>
      <c r="SEA200" s="33"/>
      <c r="SEB200" s="33"/>
      <c r="SEC200" s="98">
        <v>5</v>
      </c>
      <c r="SED200" s="98"/>
      <c r="SEE200" s="98"/>
      <c r="SEF200" s="98" t="s">
        <v>401</v>
      </c>
      <c r="SEG200" s="98"/>
      <c r="SEH200" s="98"/>
      <c r="SEI200" s="98" t="s">
        <v>404</v>
      </c>
      <c r="SEJ200" s="98"/>
      <c r="SEK200" s="98"/>
      <c r="SEL200" s="137" t="s">
        <v>616</v>
      </c>
      <c r="SEM200" s="137"/>
      <c r="SEN200" s="32" t="s">
        <v>4</v>
      </c>
      <c r="SEO200" s="100">
        <v>710</v>
      </c>
      <c r="SEP200" s="100"/>
      <c r="SEQ200" s="33"/>
      <c r="SER200" s="33"/>
      <c r="SES200" s="98">
        <v>5</v>
      </c>
      <c r="SET200" s="98"/>
      <c r="SEU200" s="98"/>
      <c r="SEV200" s="98" t="s">
        <v>401</v>
      </c>
      <c r="SEW200" s="98"/>
      <c r="SEX200" s="98"/>
      <c r="SEY200" s="98" t="s">
        <v>404</v>
      </c>
      <c r="SEZ200" s="98"/>
      <c r="SFA200" s="98"/>
      <c r="SFB200" s="137" t="s">
        <v>616</v>
      </c>
      <c r="SFC200" s="137"/>
      <c r="SFD200" s="32" t="s">
        <v>4</v>
      </c>
      <c r="SFE200" s="100">
        <v>710</v>
      </c>
      <c r="SFF200" s="100"/>
      <c r="SFG200" s="33"/>
      <c r="SFH200" s="33"/>
      <c r="SFI200" s="98">
        <v>5</v>
      </c>
      <c r="SFJ200" s="98"/>
      <c r="SFK200" s="98"/>
      <c r="SFL200" s="98" t="s">
        <v>401</v>
      </c>
      <c r="SFM200" s="98"/>
      <c r="SFN200" s="98"/>
      <c r="SFO200" s="98" t="s">
        <v>404</v>
      </c>
      <c r="SFP200" s="98"/>
      <c r="SFQ200" s="98"/>
      <c r="SFR200" s="137" t="s">
        <v>616</v>
      </c>
      <c r="SFS200" s="137"/>
      <c r="SFT200" s="32" t="s">
        <v>4</v>
      </c>
      <c r="SFU200" s="100">
        <v>710</v>
      </c>
      <c r="SFV200" s="100"/>
      <c r="SFW200" s="33"/>
      <c r="SFX200" s="33"/>
      <c r="SFY200" s="98">
        <v>5</v>
      </c>
      <c r="SFZ200" s="98"/>
      <c r="SGA200" s="98"/>
      <c r="SGB200" s="98" t="s">
        <v>401</v>
      </c>
      <c r="SGC200" s="98"/>
      <c r="SGD200" s="98"/>
      <c r="SGE200" s="98" t="s">
        <v>404</v>
      </c>
      <c r="SGF200" s="98"/>
      <c r="SGG200" s="98"/>
      <c r="SGH200" s="137" t="s">
        <v>616</v>
      </c>
      <c r="SGI200" s="137"/>
      <c r="SGJ200" s="32" t="s">
        <v>4</v>
      </c>
      <c r="SGK200" s="100">
        <v>710</v>
      </c>
      <c r="SGL200" s="100"/>
      <c r="SGM200" s="33"/>
      <c r="SGN200" s="33"/>
      <c r="SGO200" s="98">
        <v>5</v>
      </c>
      <c r="SGP200" s="98"/>
      <c r="SGQ200" s="98"/>
      <c r="SGR200" s="98" t="s">
        <v>401</v>
      </c>
      <c r="SGS200" s="98"/>
      <c r="SGT200" s="98"/>
      <c r="SGU200" s="98" t="s">
        <v>404</v>
      </c>
      <c r="SGV200" s="98"/>
      <c r="SGW200" s="98"/>
      <c r="SGX200" s="137" t="s">
        <v>616</v>
      </c>
      <c r="SGY200" s="137"/>
      <c r="SGZ200" s="32" t="s">
        <v>4</v>
      </c>
      <c r="SHA200" s="100">
        <v>710</v>
      </c>
      <c r="SHB200" s="100"/>
      <c r="SHC200" s="33"/>
      <c r="SHD200" s="33"/>
      <c r="SHE200" s="98">
        <v>5</v>
      </c>
      <c r="SHF200" s="98"/>
      <c r="SHG200" s="98"/>
      <c r="SHH200" s="98" t="s">
        <v>401</v>
      </c>
      <c r="SHI200" s="98"/>
      <c r="SHJ200" s="98"/>
      <c r="SHK200" s="98" t="s">
        <v>404</v>
      </c>
      <c r="SHL200" s="98"/>
      <c r="SHM200" s="98"/>
      <c r="SHN200" s="137" t="s">
        <v>616</v>
      </c>
      <c r="SHO200" s="137"/>
      <c r="SHP200" s="32" t="s">
        <v>4</v>
      </c>
      <c r="SHQ200" s="100">
        <v>710</v>
      </c>
      <c r="SHR200" s="100"/>
      <c r="SHS200" s="33"/>
      <c r="SHT200" s="33"/>
      <c r="SHU200" s="98">
        <v>5</v>
      </c>
      <c r="SHV200" s="98"/>
      <c r="SHW200" s="98"/>
      <c r="SHX200" s="98" t="s">
        <v>401</v>
      </c>
      <c r="SHY200" s="98"/>
      <c r="SHZ200" s="98"/>
      <c r="SIA200" s="98" t="s">
        <v>404</v>
      </c>
      <c r="SIB200" s="98"/>
      <c r="SIC200" s="98"/>
      <c r="SID200" s="137" t="s">
        <v>616</v>
      </c>
      <c r="SIE200" s="137"/>
      <c r="SIF200" s="32" t="s">
        <v>4</v>
      </c>
      <c r="SIG200" s="100">
        <v>710</v>
      </c>
      <c r="SIH200" s="100"/>
      <c r="SII200" s="33"/>
      <c r="SIJ200" s="33"/>
      <c r="SIK200" s="98">
        <v>5</v>
      </c>
      <c r="SIL200" s="98"/>
      <c r="SIM200" s="98"/>
      <c r="SIN200" s="98" t="s">
        <v>401</v>
      </c>
      <c r="SIO200" s="98"/>
      <c r="SIP200" s="98"/>
      <c r="SIQ200" s="98" t="s">
        <v>404</v>
      </c>
      <c r="SIR200" s="98"/>
      <c r="SIS200" s="98"/>
      <c r="SIT200" s="137" t="s">
        <v>616</v>
      </c>
      <c r="SIU200" s="137"/>
      <c r="SIV200" s="32" t="s">
        <v>4</v>
      </c>
      <c r="SIW200" s="100">
        <v>710</v>
      </c>
      <c r="SIX200" s="100"/>
      <c r="SIY200" s="33"/>
      <c r="SIZ200" s="33"/>
      <c r="SJA200" s="98">
        <v>5</v>
      </c>
      <c r="SJB200" s="98"/>
      <c r="SJC200" s="98"/>
      <c r="SJD200" s="98" t="s">
        <v>401</v>
      </c>
      <c r="SJE200" s="98"/>
      <c r="SJF200" s="98"/>
      <c r="SJG200" s="98" t="s">
        <v>404</v>
      </c>
      <c r="SJH200" s="98"/>
      <c r="SJI200" s="98"/>
      <c r="SJJ200" s="137" t="s">
        <v>616</v>
      </c>
      <c r="SJK200" s="137"/>
      <c r="SJL200" s="32" t="s">
        <v>4</v>
      </c>
      <c r="SJM200" s="100">
        <v>710</v>
      </c>
      <c r="SJN200" s="100"/>
      <c r="SJO200" s="33"/>
      <c r="SJP200" s="33"/>
      <c r="SJQ200" s="98">
        <v>5</v>
      </c>
      <c r="SJR200" s="98"/>
      <c r="SJS200" s="98"/>
      <c r="SJT200" s="98" t="s">
        <v>401</v>
      </c>
      <c r="SJU200" s="98"/>
      <c r="SJV200" s="98"/>
      <c r="SJW200" s="98" t="s">
        <v>404</v>
      </c>
      <c r="SJX200" s="98"/>
      <c r="SJY200" s="98"/>
      <c r="SJZ200" s="137" t="s">
        <v>616</v>
      </c>
      <c r="SKA200" s="137"/>
      <c r="SKB200" s="32" t="s">
        <v>4</v>
      </c>
      <c r="SKC200" s="100">
        <v>710</v>
      </c>
      <c r="SKD200" s="100"/>
      <c r="SKE200" s="33"/>
      <c r="SKF200" s="33"/>
      <c r="SKG200" s="98">
        <v>5</v>
      </c>
      <c r="SKH200" s="98"/>
      <c r="SKI200" s="98"/>
      <c r="SKJ200" s="98" t="s">
        <v>401</v>
      </c>
      <c r="SKK200" s="98"/>
      <c r="SKL200" s="98"/>
      <c r="SKM200" s="98" t="s">
        <v>404</v>
      </c>
      <c r="SKN200" s="98"/>
      <c r="SKO200" s="98"/>
      <c r="SKP200" s="137" t="s">
        <v>616</v>
      </c>
      <c r="SKQ200" s="137"/>
      <c r="SKR200" s="32" t="s">
        <v>4</v>
      </c>
      <c r="SKS200" s="100">
        <v>710</v>
      </c>
      <c r="SKT200" s="100"/>
      <c r="SKU200" s="33"/>
      <c r="SKV200" s="33"/>
      <c r="SKW200" s="98">
        <v>5</v>
      </c>
      <c r="SKX200" s="98"/>
      <c r="SKY200" s="98"/>
      <c r="SKZ200" s="98" t="s">
        <v>401</v>
      </c>
      <c r="SLA200" s="98"/>
      <c r="SLB200" s="98"/>
      <c r="SLC200" s="98" t="s">
        <v>404</v>
      </c>
      <c r="SLD200" s="98"/>
      <c r="SLE200" s="98"/>
      <c r="SLF200" s="137" t="s">
        <v>616</v>
      </c>
      <c r="SLG200" s="137"/>
      <c r="SLH200" s="32" t="s">
        <v>4</v>
      </c>
      <c r="SLI200" s="100">
        <v>710</v>
      </c>
      <c r="SLJ200" s="100"/>
      <c r="SLK200" s="33"/>
      <c r="SLL200" s="33"/>
      <c r="SLM200" s="98">
        <v>5</v>
      </c>
      <c r="SLN200" s="98"/>
      <c r="SLO200" s="98"/>
      <c r="SLP200" s="98" t="s">
        <v>401</v>
      </c>
      <c r="SLQ200" s="98"/>
      <c r="SLR200" s="98"/>
      <c r="SLS200" s="98" t="s">
        <v>404</v>
      </c>
      <c r="SLT200" s="98"/>
      <c r="SLU200" s="98"/>
      <c r="SLV200" s="137" t="s">
        <v>616</v>
      </c>
      <c r="SLW200" s="137"/>
      <c r="SLX200" s="32" t="s">
        <v>4</v>
      </c>
      <c r="SLY200" s="100">
        <v>710</v>
      </c>
      <c r="SLZ200" s="100"/>
      <c r="SMA200" s="33"/>
      <c r="SMB200" s="33"/>
      <c r="SMC200" s="98">
        <v>5</v>
      </c>
      <c r="SMD200" s="98"/>
      <c r="SME200" s="98"/>
      <c r="SMF200" s="98" t="s">
        <v>401</v>
      </c>
      <c r="SMG200" s="98"/>
      <c r="SMH200" s="98"/>
      <c r="SMI200" s="98" t="s">
        <v>404</v>
      </c>
      <c r="SMJ200" s="98"/>
      <c r="SMK200" s="98"/>
      <c r="SML200" s="137" t="s">
        <v>616</v>
      </c>
      <c r="SMM200" s="137"/>
      <c r="SMN200" s="32" t="s">
        <v>4</v>
      </c>
      <c r="SMO200" s="100">
        <v>710</v>
      </c>
      <c r="SMP200" s="100"/>
      <c r="SMQ200" s="33"/>
      <c r="SMR200" s="33"/>
      <c r="SMS200" s="98">
        <v>5</v>
      </c>
      <c r="SMT200" s="98"/>
      <c r="SMU200" s="98"/>
      <c r="SMV200" s="98" t="s">
        <v>401</v>
      </c>
      <c r="SMW200" s="98"/>
      <c r="SMX200" s="98"/>
      <c r="SMY200" s="98" t="s">
        <v>404</v>
      </c>
      <c r="SMZ200" s="98"/>
      <c r="SNA200" s="98"/>
      <c r="SNB200" s="137" t="s">
        <v>616</v>
      </c>
      <c r="SNC200" s="137"/>
      <c r="SND200" s="32" t="s">
        <v>4</v>
      </c>
      <c r="SNE200" s="100">
        <v>710</v>
      </c>
      <c r="SNF200" s="100"/>
      <c r="SNG200" s="33"/>
      <c r="SNH200" s="33"/>
      <c r="SNI200" s="98">
        <v>5</v>
      </c>
      <c r="SNJ200" s="98"/>
      <c r="SNK200" s="98"/>
      <c r="SNL200" s="98" t="s">
        <v>401</v>
      </c>
      <c r="SNM200" s="98"/>
      <c r="SNN200" s="98"/>
      <c r="SNO200" s="98" t="s">
        <v>404</v>
      </c>
      <c r="SNP200" s="98"/>
      <c r="SNQ200" s="98"/>
      <c r="SNR200" s="137" t="s">
        <v>616</v>
      </c>
      <c r="SNS200" s="137"/>
      <c r="SNT200" s="32" t="s">
        <v>4</v>
      </c>
      <c r="SNU200" s="100">
        <v>710</v>
      </c>
      <c r="SNV200" s="100"/>
      <c r="SNW200" s="33"/>
      <c r="SNX200" s="33"/>
      <c r="SNY200" s="98">
        <v>5</v>
      </c>
      <c r="SNZ200" s="98"/>
      <c r="SOA200" s="98"/>
      <c r="SOB200" s="98" t="s">
        <v>401</v>
      </c>
      <c r="SOC200" s="98"/>
      <c r="SOD200" s="98"/>
      <c r="SOE200" s="98" t="s">
        <v>404</v>
      </c>
      <c r="SOF200" s="98"/>
      <c r="SOG200" s="98"/>
      <c r="SOH200" s="137" t="s">
        <v>616</v>
      </c>
      <c r="SOI200" s="137"/>
      <c r="SOJ200" s="32" t="s">
        <v>4</v>
      </c>
      <c r="SOK200" s="100">
        <v>710</v>
      </c>
      <c r="SOL200" s="100"/>
      <c r="SOM200" s="33"/>
      <c r="SON200" s="33"/>
      <c r="SOO200" s="98">
        <v>5</v>
      </c>
      <c r="SOP200" s="98"/>
      <c r="SOQ200" s="98"/>
      <c r="SOR200" s="98" t="s">
        <v>401</v>
      </c>
      <c r="SOS200" s="98"/>
      <c r="SOT200" s="98"/>
      <c r="SOU200" s="98" t="s">
        <v>404</v>
      </c>
      <c r="SOV200" s="98"/>
      <c r="SOW200" s="98"/>
      <c r="SOX200" s="137" t="s">
        <v>616</v>
      </c>
      <c r="SOY200" s="137"/>
      <c r="SOZ200" s="32" t="s">
        <v>4</v>
      </c>
      <c r="SPA200" s="100">
        <v>710</v>
      </c>
      <c r="SPB200" s="100"/>
      <c r="SPC200" s="33"/>
      <c r="SPD200" s="33"/>
      <c r="SPE200" s="98">
        <v>5</v>
      </c>
      <c r="SPF200" s="98"/>
      <c r="SPG200" s="98"/>
      <c r="SPH200" s="98" t="s">
        <v>401</v>
      </c>
      <c r="SPI200" s="98"/>
      <c r="SPJ200" s="98"/>
      <c r="SPK200" s="98" t="s">
        <v>404</v>
      </c>
      <c r="SPL200" s="98"/>
      <c r="SPM200" s="98"/>
      <c r="SPN200" s="137" t="s">
        <v>616</v>
      </c>
      <c r="SPO200" s="137"/>
      <c r="SPP200" s="32" t="s">
        <v>4</v>
      </c>
      <c r="SPQ200" s="100">
        <v>710</v>
      </c>
      <c r="SPR200" s="100"/>
      <c r="SPS200" s="33"/>
      <c r="SPT200" s="33"/>
      <c r="SPU200" s="98">
        <v>5</v>
      </c>
      <c r="SPV200" s="98"/>
      <c r="SPW200" s="98"/>
      <c r="SPX200" s="98" t="s">
        <v>401</v>
      </c>
      <c r="SPY200" s="98"/>
      <c r="SPZ200" s="98"/>
      <c r="SQA200" s="98" t="s">
        <v>404</v>
      </c>
      <c r="SQB200" s="98"/>
      <c r="SQC200" s="98"/>
      <c r="SQD200" s="137" t="s">
        <v>616</v>
      </c>
      <c r="SQE200" s="137"/>
      <c r="SQF200" s="32" t="s">
        <v>4</v>
      </c>
      <c r="SQG200" s="100">
        <v>710</v>
      </c>
      <c r="SQH200" s="100"/>
      <c r="SQI200" s="33"/>
      <c r="SQJ200" s="33"/>
      <c r="SQK200" s="98">
        <v>5</v>
      </c>
      <c r="SQL200" s="98"/>
      <c r="SQM200" s="98"/>
      <c r="SQN200" s="98" t="s">
        <v>401</v>
      </c>
      <c r="SQO200" s="98"/>
      <c r="SQP200" s="98"/>
      <c r="SQQ200" s="98" t="s">
        <v>404</v>
      </c>
      <c r="SQR200" s="98"/>
      <c r="SQS200" s="98"/>
      <c r="SQT200" s="137" t="s">
        <v>616</v>
      </c>
      <c r="SQU200" s="137"/>
      <c r="SQV200" s="32" t="s">
        <v>4</v>
      </c>
      <c r="SQW200" s="100">
        <v>710</v>
      </c>
      <c r="SQX200" s="100"/>
      <c r="SQY200" s="33"/>
      <c r="SQZ200" s="33"/>
      <c r="SRA200" s="98">
        <v>5</v>
      </c>
      <c r="SRB200" s="98"/>
      <c r="SRC200" s="98"/>
      <c r="SRD200" s="98" t="s">
        <v>401</v>
      </c>
      <c r="SRE200" s="98"/>
      <c r="SRF200" s="98"/>
      <c r="SRG200" s="98" t="s">
        <v>404</v>
      </c>
      <c r="SRH200" s="98"/>
      <c r="SRI200" s="98"/>
      <c r="SRJ200" s="137" t="s">
        <v>616</v>
      </c>
      <c r="SRK200" s="137"/>
      <c r="SRL200" s="32" t="s">
        <v>4</v>
      </c>
      <c r="SRM200" s="100">
        <v>710</v>
      </c>
      <c r="SRN200" s="100"/>
      <c r="SRO200" s="33"/>
      <c r="SRP200" s="33"/>
      <c r="SRQ200" s="98">
        <v>5</v>
      </c>
      <c r="SRR200" s="98"/>
      <c r="SRS200" s="98"/>
      <c r="SRT200" s="98" t="s">
        <v>401</v>
      </c>
      <c r="SRU200" s="98"/>
      <c r="SRV200" s="98"/>
      <c r="SRW200" s="98" t="s">
        <v>404</v>
      </c>
      <c r="SRX200" s="98"/>
      <c r="SRY200" s="98"/>
      <c r="SRZ200" s="137" t="s">
        <v>616</v>
      </c>
      <c r="SSA200" s="137"/>
      <c r="SSB200" s="32" t="s">
        <v>4</v>
      </c>
      <c r="SSC200" s="100">
        <v>710</v>
      </c>
      <c r="SSD200" s="100"/>
      <c r="SSE200" s="33"/>
      <c r="SSF200" s="33"/>
      <c r="SSG200" s="98">
        <v>5</v>
      </c>
      <c r="SSH200" s="98"/>
      <c r="SSI200" s="98"/>
      <c r="SSJ200" s="98" t="s">
        <v>401</v>
      </c>
      <c r="SSK200" s="98"/>
      <c r="SSL200" s="98"/>
      <c r="SSM200" s="98" t="s">
        <v>404</v>
      </c>
      <c r="SSN200" s="98"/>
      <c r="SSO200" s="98"/>
      <c r="SSP200" s="137" t="s">
        <v>616</v>
      </c>
      <c r="SSQ200" s="137"/>
      <c r="SSR200" s="32" t="s">
        <v>4</v>
      </c>
      <c r="SSS200" s="100">
        <v>710</v>
      </c>
      <c r="SST200" s="100"/>
      <c r="SSU200" s="33"/>
      <c r="SSV200" s="33"/>
      <c r="SSW200" s="98">
        <v>5</v>
      </c>
      <c r="SSX200" s="98"/>
      <c r="SSY200" s="98"/>
      <c r="SSZ200" s="98" t="s">
        <v>401</v>
      </c>
      <c r="STA200" s="98"/>
      <c r="STB200" s="98"/>
      <c r="STC200" s="98" t="s">
        <v>404</v>
      </c>
      <c r="STD200" s="98"/>
      <c r="STE200" s="98"/>
      <c r="STF200" s="137" t="s">
        <v>616</v>
      </c>
      <c r="STG200" s="137"/>
      <c r="STH200" s="32" t="s">
        <v>4</v>
      </c>
      <c r="STI200" s="100">
        <v>710</v>
      </c>
      <c r="STJ200" s="100"/>
      <c r="STK200" s="33"/>
      <c r="STL200" s="33"/>
      <c r="STM200" s="98">
        <v>5</v>
      </c>
      <c r="STN200" s="98"/>
      <c r="STO200" s="98"/>
      <c r="STP200" s="98" t="s">
        <v>401</v>
      </c>
      <c r="STQ200" s="98"/>
      <c r="STR200" s="98"/>
      <c r="STS200" s="98" t="s">
        <v>404</v>
      </c>
      <c r="STT200" s="98"/>
      <c r="STU200" s="98"/>
      <c r="STV200" s="137" t="s">
        <v>616</v>
      </c>
      <c r="STW200" s="137"/>
      <c r="STX200" s="32" t="s">
        <v>4</v>
      </c>
      <c r="STY200" s="100">
        <v>710</v>
      </c>
      <c r="STZ200" s="100"/>
      <c r="SUA200" s="33"/>
      <c r="SUB200" s="33"/>
      <c r="SUC200" s="98">
        <v>5</v>
      </c>
      <c r="SUD200" s="98"/>
      <c r="SUE200" s="98"/>
      <c r="SUF200" s="98" t="s">
        <v>401</v>
      </c>
      <c r="SUG200" s="98"/>
      <c r="SUH200" s="98"/>
      <c r="SUI200" s="98" t="s">
        <v>404</v>
      </c>
      <c r="SUJ200" s="98"/>
      <c r="SUK200" s="98"/>
      <c r="SUL200" s="137" t="s">
        <v>616</v>
      </c>
      <c r="SUM200" s="137"/>
      <c r="SUN200" s="32" t="s">
        <v>4</v>
      </c>
      <c r="SUO200" s="100">
        <v>710</v>
      </c>
      <c r="SUP200" s="100"/>
      <c r="SUQ200" s="33"/>
      <c r="SUR200" s="33"/>
      <c r="SUS200" s="98">
        <v>5</v>
      </c>
      <c r="SUT200" s="98"/>
      <c r="SUU200" s="98"/>
      <c r="SUV200" s="98" t="s">
        <v>401</v>
      </c>
      <c r="SUW200" s="98"/>
      <c r="SUX200" s="98"/>
      <c r="SUY200" s="98" t="s">
        <v>404</v>
      </c>
      <c r="SUZ200" s="98"/>
      <c r="SVA200" s="98"/>
      <c r="SVB200" s="137" t="s">
        <v>616</v>
      </c>
      <c r="SVC200" s="137"/>
      <c r="SVD200" s="32" t="s">
        <v>4</v>
      </c>
      <c r="SVE200" s="100">
        <v>710</v>
      </c>
      <c r="SVF200" s="100"/>
      <c r="SVG200" s="33"/>
      <c r="SVH200" s="33"/>
      <c r="SVI200" s="98">
        <v>5</v>
      </c>
      <c r="SVJ200" s="98"/>
      <c r="SVK200" s="98"/>
      <c r="SVL200" s="98" t="s">
        <v>401</v>
      </c>
      <c r="SVM200" s="98"/>
      <c r="SVN200" s="98"/>
      <c r="SVO200" s="98" t="s">
        <v>404</v>
      </c>
      <c r="SVP200" s="98"/>
      <c r="SVQ200" s="98"/>
      <c r="SVR200" s="137" t="s">
        <v>616</v>
      </c>
      <c r="SVS200" s="137"/>
      <c r="SVT200" s="32" t="s">
        <v>4</v>
      </c>
      <c r="SVU200" s="100">
        <v>710</v>
      </c>
      <c r="SVV200" s="100"/>
      <c r="SVW200" s="33"/>
      <c r="SVX200" s="33"/>
      <c r="SVY200" s="98">
        <v>5</v>
      </c>
      <c r="SVZ200" s="98"/>
      <c r="SWA200" s="98"/>
      <c r="SWB200" s="98" t="s">
        <v>401</v>
      </c>
      <c r="SWC200" s="98"/>
      <c r="SWD200" s="98"/>
      <c r="SWE200" s="98" t="s">
        <v>404</v>
      </c>
      <c r="SWF200" s="98"/>
      <c r="SWG200" s="98"/>
      <c r="SWH200" s="137" t="s">
        <v>616</v>
      </c>
      <c r="SWI200" s="137"/>
      <c r="SWJ200" s="32" t="s">
        <v>4</v>
      </c>
      <c r="SWK200" s="100">
        <v>710</v>
      </c>
      <c r="SWL200" s="100"/>
      <c r="SWM200" s="33"/>
      <c r="SWN200" s="33"/>
      <c r="SWO200" s="98">
        <v>5</v>
      </c>
      <c r="SWP200" s="98"/>
      <c r="SWQ200" s="98"/>
      <c r="SWR200" s="98" t="s">
        <v>401</v>
      </c>
      <c r="SWS200" s="98"/>
      <c r="SWT200" s="98"/>
      <c r="SWU200" s="98" t="s">
        <v>404</v>
      </c>
      <c r="SWV200" s="98"/>
      <c r="SWW200" s="98"/>
      <c r="SWX200" s="137" t="s">
        <v>616</v>
      </c>
      <c r="SWY200" s="137"/>
      <c r="SWZ200" s="32" t="s">
        <v>4</v>
      </c>
      <c r="SXA200" s="100">
        <v>710</v>
      </c>
      <c r="SXB200" s="100"/>
      <c r="SXC200" s="33"/>
      <c r="SXD200" s="33"/>
      <c r="SXE200" s="98">
        <v>5</v>
      </c>
      <c r="SXF200" s="98"/>
      <c r="SXG200" s="98"/>
      <c r="SXH200" s="98" t="s">
        <v>401</v>
      </c>
      <c r="SXI200" s="98"/>
      <c r="SXJ200" s="98"/>
      <c r="SXK200" s="98" t="s">
        <v>404</v>
      </c>
      <c r="SXL200" s="98"/>
      <c r="SXM200" s="98"/>
      <c r="SXN200" s="137" t="s">
        <v>616</v>
      </c>
      <c r="SXO200" s="137"/>
      <c r="SXP200" s="32" t="s">
        <v>4</v>
      </c>
      <c r="SXQ200" s="100">
        <v>710</v>
      </c>
      <c r="SXR200" s="100"/>
      <c r="SXS200" s="33"/>
      <c r="SXT200" s="33"/>
      <c r="SXU200" s="98">
        <v>5</v>
      </c>
      <c r="SXV200" s="98"/>
      <c r="SXW200" s="98"/>
      <c r="SXX200" s="98" t="s">
        <v>401</v>
      </c>
      <c r="SXY200" s="98"/>
      <c r="SXZ200" s="98"/>
      <c r="SYA200" s="98" t="s">
        <v>404</v>
      </c>
      <c r="SYB200" s="98"/>
      <c r="SYC200" s="98"/>
      <c r="SYD200" s="137" t="s">
        <v>616</v>
      </c>
      <c r="SYE200" s="137"/>
      <c r="SYF200" s="32" t="s">
        <v>4</v>
      </c>
      <c r="SYG200" s="100">
        <v>710</v>
      </c>
      <c r="SYH200" s="100"/>
      <c r="SYI200" s="33"/>
      <c r="SYJ200" s="33"/>
      <c r="SYK200" s="98">
        <v>5</v>
      </c>
      <c r="SYL200" s="98"/>
      <c r="SYM200" s="98"/>
      <c r="SYN200" s="98" t="s">
        <v>401</v>
      </c>
      <c r="SYO200" s="98"/>
      <c r="SYP200" s="98"/>
      <c r="SYQ200" s="98" t="s">
        <v>404</v>
      </c>
      <c r="SYR200" s="98"/>
      <c r="SYS200" s="98"/>
      <c r="SYT200" s="137" t="s">
        <v>616</v>
      </c>
      <c r="SYU200" s="137"/>
      <c r="SYV200" s="32" t="s">
        <v>4</v>
      </c>
      <c r="SYW200" s="100">
        <v>710</v>
      </c>
      <c r="SYX200" s="100"/>
      <c r="SYY200" s="33"/>
      <c r="SYZ200" s="33"/>
      <c r="SZA200" s="98">
        <v>5</v>
      </c>
      <c r="SZB200" s="98"/>
      <c r="SZC200" s="98"/>
      <c r="SZD200" s="98" t="s">
        <v>401</v>
      </c>
      <c r="SZE200" s="98"/>
      <c r="SZF200" s="98"/>
      <c r="SZG200" s="98" t="s">
        <v>404</v>
      </c>
      <c r="SZH200" s="98"/>
      <c r="SZI200" s="98"/>
      <c r="SZJ200" s="137" t="s">
        <v>616</v>
      </c>
      <c r="SZK200" s="137"/>
      <c r="SZL200" s="32" t="s">
        <v>4</v>
      </c>
      <c r="SZM200" s="100">
        <v>710</v>
      </c>
      <c r="SZN200" s="100"/>
      <c r="SZO200" s="33"/>
      <c r="SZP200" s="33"/>
      <c r="SZQ200" s="98">
        <v>5</v>
      </c>
      <c r="SZR200" s="98"/>
      <c r="SZS200" s="98"/>
      <c r="SZT200" s="98" t="s">
        <v>401</v>
      </c>
      <c r="SZU200" s="98"/>
      <c r="SZV200" s="98"/>
      <c r="SZW200" s="98" t="s">
        <v>404</v>
      </c>
      <c r="SZX200" s="98"/>
      <c r="SZY200" s="98"/>
      <c r="SZZ200" s="137" t="s">
        <v>616</v>
      </c>
      <c r="TAA200" s="137"/>
      <c r="TAB200" s="32" t="s">
        <v>4</v>
      </c>
      <c r="TAC200" s="100">
        <v>710</v>
      </c>
      <c r="TAD200" s="100"/>
      <c r="TAE200" s="33"/>
      <c r="TAF200" s="33"/>
      <c r="TAG200" s="98">
        <v>5</v>
      </c>
      <c r="TAH200" s="98"/>
      <c r="TAI200" s="98"/>
      <c r="TAJ200" s="98" t="s">
        <v>401</v>
      </c>
      <c r="TAK200" s="98"/>
      <c r="TAL200" s="98"/>
      <c r="TAM200" s="98" t="s">
        <v>404</v>
      </c>
      <c r="TAN200" s="98"/>
      <c r="TAO200" s="98"/>
      <c r="TAP200" s="137" t="s">
        <v>616</v>
      </c>
      <c r="TAQ200" s="137"/>
      <c r="TAR200" s="32" t="s">
        <v>4</v>
      </c>
      <c r="TAS200" s="100">
        <v>710</v>
      </c>
      <c r="TAT200" s="100"/>
      <c r="TAU200" s="33"/>
      <c r="TAV200" s="33"/>
      <c r="TAW200" s="98">
        <v>5</v>
      </c>
      <c r="TAX200" s="98"/>
      <c r="TAY200" s="98"/>
      <c r="TAZ200" s="98" t="s">
        <v>401</v>
      </c>
      <c r="TBA200" s="98"/>
      <c r="TBB200" s="98"/>
      <c r="TBC200" s="98" t="s">
        <v>404</v>
      </c>
      <c r="TBD200" s="98"/>
      <c r="TBE200" s="98"/>
      <c r="TBF200" s="137" t="s">
        <v>616</v>
      </c>
      <c r="TBG200" s="137"/>
      <c r="TBH200" s="32" t="s">
        <v>4</v>
      </c>
      <c r="TBI200" s="100">
        <v>710</v>
      </c>
      <c r="TBJ200" s="100"/>
      <c r="TBK200" s="33"/>
      <c r="TBL200" s="33"/>
      <c r="TBM200" s="98">
        <v>5</v>
      </c>
      <c r="TBN200" s="98"/>
      <c r="TBO200" s="98"/>
      <c r="TBP200" s="98" t="s">
        <v>401</v>
      </c>
      <c r="TBQ200" s="98"/>
      <c r="TBR200" s="98"/>
      <c r="TBS200" s="98" t="s">
        <v>404</v>
      </c>
      <c r="TBT200" s="98"/>
      <c r="TBU200" s="98"/>
      <c r="TBV200" s="137" t="s">
        <v>616</v>
      </c>
      <c r="TBW200" s="137"/>
      <c r="TBX200" s="32" t="s">
        <v>4</v>
      </c>
      <c r="TBY200" s="100">
        <v>710</v>
      </c>
      <c r="TBZ200" s="100"/>
      <c r="TCA200" s="33"/>
      <c r="TCB200" s="33"/>
      <c r="TCC200" s="98">
        <v>5</v>
      </c>
      <c r="TCD200" s="98"/>
      <c r="TCE200" s="98"/>
      <c r="TCF200" s="98" t="s">
        <v>401</v>
      </c>
      <c r="TCG200" s="98"/>
      <c r="TCH200" s="98"/>
      <c r="TCI200" s="98" t="s">
        <v>404</v>
      </c>
      <c r="TCJ200" s="98"/>
      <c r="TCK200" s="98"/>
      <c r="TCL200" s="137" t="s">
        <v>616</v>
      </c>
      <c r="TCM200" s="137"/>
      <c r="TCN200" s="32" t="s">
        <v>4</v>
      </c>
      <c r="TCO200" s="100">
        <v>710</v>
      </c>
      <c r="TCP200" s="100"/>
      <c r="TCQ200" s="33"/>
      <c r="TCR200" s="33"/>
      <c r="TCS200" s="98">
        <v>5</v>
      </c>
      <c r="TCT200" s="98"/>
      <c r="TCU200" s="98"/>
      <c r="TCV200" s="98" t="s">
        <v>401</v>
      </c>
      <c r="TCW200" s="98"/>
      <c r="TCX200" s="98"/>
      <c r="TCY200" s="98" t="s">
        <v>404</v>
      </c>
      <c r="TCZ200" s="98"/>
      <c r="TDA200" s="98"/>
      <c r="TDB200" s="137" t="s">
        <v>616</v>
      </c>
      <c r="TDC200" s="137"/>
      <c r="TDD200" s="32" t="s">
        <v>4</v>
      </c>
      <c r="TDE200" s="100">
        <v>710</v>
      </c>
      <c r="TDF200" s="100"/>
      <c r="TDG200" s="33"/>
      <c r="TDH200" s="33"/>
      <c r="TDI200" s="98">
        <v>5</v>
      </c>
      <c r="TDJ200" s="98"/>
      <c r="TDK200" s="98"/>
      <c r="TDL200" s="98" t="s">
        <v>401</v>
      </c>
      <c r="TDM200" s="98"/>
      <c r="TDN200" s="98"/>
      <c r="TDO200" s="98" t="s">
        <v>404</v>
      </c>
      <c r="TDP200" s="98"/>
      <c r="TDQ200" s="98"/>
      <c r="TDR200" s="137" t="s">
        <v>616</v>
      </c>
      <c r="TDS200" s="137"/>
      <c r="TDT200" s="32" t="s">
        <v>4</v>
      </c>
      <c r="TDU200" s="100">
        <v>710</v>
      </c>
      <c r="TDV200" s="100"/>
      <c r="TDW200" s="33"/>
      <c r="TDX200" s="33"/>
      <c r="TDY200" s="98">
        <v>5</v>
      </c>
      <c r="TDZ200" s="98"/>
      <c r="TEA200" s="98"/>
      <c r="TEB200" s="98" t="s">
        <v>401</v>
      </c>
      <c r="TEC200" s="98"/>
      <c r="TED200" s="98"/>
      <c r="TEE200" s="98" t="s">
        <v>404</v>
      </c>
      <c r="TEF200" s="98"/>
      <c r="TEG200" s="98"/>
      <c r="TEH200" s="137" t="s">
        <v>616</v>
      </c>
      <c r="TEI200" s="137"/>
      <c r="TEJ200" s="32" t="s">
        <v>4</v>
      </c>
      <c r="TEK200" s="100">
        <v>710</v>
      </c>
      <c r="TEL200" s="100"/>
      <c r="TEM200" s="33"/>
      <c r="TEN200" s="33"/>
      <c r="TEO200" s="98">
        <v>5</v>
      </c>
      <c r="TEP200" s="98"/>
      <c r="TEQ200" s="98"/>
      <c r="TER200" s="98" t="s">
        <v>401</v>
      </c>
      <c r="TES200" s="98"/>
      <c r="TET200" s="98"/>
      <c r="TEU200" s="98" t="s">
        <v>404</v>
      </c>
      <c r="TEV200" s="98"/>
      <c r="TEW200" s="98"/>
      <c r="TEX200" s="137" t="s">
        <v>616</v>
      </c>
      <c r="TEY200" s="137"/>
      <c r="TEZ200" s="32" t="s">
        <v>4</v>
      </c>
      <c r="TFA200" s="100">
        <v>710</v>
      </c>
      <c r="TFB200" s="100"/>
      <c r="TFC200" s="33"/>
      <c r="TFD200" s="33"/>
      <c r="TFE200" s="98">
        <v>5</v>
      </c>
      <c r="TFF200" s="98"/>
      <c r="TFG200" s="98"/>
      <c r="TFH200" s="98" t="s">
        <v>401</v>
      </c>
      <c r="TFI200" s="98"/>
      <c r="TFJ200" s="98"/>
      <c r="TFK200" s="98" t="s">
        <v>404</v>
      </c>
      <c r="TFL200" s="98"/>
      <c r="TFM200" s="98"/>
      <c r="TFN200" s="137" t="s">
        <v>616</v>
      </c>
      <c r="TFO200" s="137"/>
      <c r="TFP200" s="32" t="s">
        <v>4</v>
      </c>
      <c r="TFQ200" s="100">
        <v>710</v>
      </c>
      <c r="TFR200" s="100"/>
      <c r="TFS200" s="33"/>
      <c r="TFT200" s="33"/>
      <c r="TFU200" s="98">
        <v>5</v>
      </c>
      <c r="TFV200" s="98"/>
      <c r="TFW200" s="98"/>
      <c r="TFX200" s="98" t="s">
        <v>401</v>
      </c>
      <c r="TFY200" s="98"/>
      <c r="TFZ200" s="98"/>
      <c r="TGA200" s="98" t="s">
        <v>404</v>
      </c>
      <c r="TGB200" s="98"/>
      <c r="TGC200" s="98"/>
      <c r="TGD200" s="137" t="s">
        <v>616</v>
      </c>
      <c r="TGE200" s="137"/>
      <c r="TGF200" s="32" t="s">
        <v>4</v>
      </c>
      <c r="TGG200" s="100">
        <v>710</v>
      </c>
      <c r="TGH200" s="100"/>
      <c r="TGI200" s="33"/>
      <c r="TGJ200" s="33"/>
      <c r="TGK200" s="98">
        <v>5</v>
      </c>
      <c r="TGL200" s="98"/>
      <c r="TGM200" s="98"/>
      <c r="TGN200" s="98" t="s">
        <v>401</v>
      </c>
      <c r="TGO200" s="98"/>
      <c r="TGP200" s="98"/>
      <c r="TGQ200" s="98" t="s">
        <v>404</v>
      </c>
      <c r="TGR200" s="98"/>
      <c r="TGS200" s="98"/>
      <c r="TGT200" s="137" t="s">
        <v>616</v>
      </c>
      <c r="TGU200" s="137"/>
      <c r="TGV200" s="32" t="s">
        <v>4</v>
      </c>
      <c r="TGW200" s="100">
        <v>710</v>
      </c>
      <c r="TGX200" s="100"/>
      <c r="TGY200" s="33"/>
      <c r="TGZ200" s="33"/>
      <c r="THA200" s="98">
        <v>5</v>
      </c>
      <c r="THB200" s="98"/>
      <c r="THC200" s="98"/>
      <c r="THD200" s="98" t="s">
        <v>401</v>
      </c>
      <c r="THE200" s="98"/>
      <c r="THF200" s="98"/>
      <c r="THG200" s="98" t="s">
        <v>404</v>
      </c>
      <c r="THH200" s="98"/>
      <c r="THI200" s="98"/>
      <c r="THJ200" s="137" t="s">
        <v>616</v>
      </c>
      <c r="THK200" s="137"/>
      <c r="THL200" s="32" t="s">
        <v>4</v>
      </c>
      <c r="THM200" s="100">
        <v>710</v>
      </c>
      <c r="THN200" s="100"/>
      <c r="THO200" s="33"/>
      <c r="THP200" s="33"/>
      <c r="THQ200" s="98">
        <v>5</v>
      </c>
      <c r="THR200" s="98"/>
      <c r="THS200" s="98"/>
      <c r="THT200" s="98" t="s">
        <v>401</v>
      </c>
      <c r="THU200" s="98"/>
      <c r="THV200" s="98"/>
      <c r="THW200" s="98" t="s">
        <v>404</v>
      </c>
      <c r="THX200" s="98"/>
      <c r="THY200" s="98"/>
      <c r="THZ200" s="137" t="s">
        <v>616</v>
      </c>
      <c r="TIA200" s="137"/>
      <c r="TIB200" s="32" t="s">
        <v>4</v>
      </c>
      <c r="TIC200" s="100">
        <v>710</v>
      </c>
      <c r="TID200" s="100"/>
      <c r="TIE200" s="33"/>
      <c r="TIF200" s="33"/>
      <c r="TIG200" s="98">
        <v>5</v>
      </c>
      <c r="TIH200" s="98"/>
      <c r="TII200" s="98"/>
      <c r="TIJ200" s="98" t="s">
        <v>401</v>
      </c>
      <c r="TIK200" s="98"/>
      <c r="TIL200" s="98"/>
      <c r="TIM200" s="98" t="s">
        <v>404</v>
      </c>
      <c r="TIN200" s="98"/>
      <c r="TIO200" s="98"/>
      <c r="TIP200" s="137" t="s">
        <v>616</v>
      </c>
      <c r="TIQ200" s="137"/>
      <c r="TIR200" s="32" t="s">
        <v>4</v>
      </c>
      <c r="TIS200" s="100">
        <v>710</v>
      </c>
      <c r="TIT200" s="100"/>
      <c r="TIU200" s="33"/>
      <c r="TIV200" s="33"/>
      <c r="TIW200" s="98">
        <v>5</v>
      </c>
      <c r="TIX200" s="98"/>
      <c r="TIY200" s="98"/>
      <c r="TIZ200" s="98" t="s">
        <v>401</v>
      </c>
      <c r="TJA200" s="98"/>
      <c r="TJB200" s="98"/>
      <c r="TJC200" s="98" t="s">
        <v>404</v>
      </c>
      <c r="TJD200" s="98"/>
      <c r="TJE200" s="98"/>
      <c r="TJF200" s="137" t="s">
        <v>616</v>
      </c>
      <c r="TJG200" s="137"/>
      <c r="TJH200" s="32" t="s">
        <v>4</v>
      </c>
      <c r="TJI200" s="100">
        <v>710</v>
      </c>
      <c r="TJJ200" s="100"/>
      <c r="TJK200" s="33"/>
      <c r="TJL200" s="33"/>
      <c r="TJM200" s="98">
        <v>5</v>
      </c>
      <c r="TJN200" s="98"/>
      <c r="TJO200" s="98"/>
      <c r="TJP200" s="98" t="s">
        <v>401</v>
      </c>
      <c r="TJQ200" s="98"/>
      <c r="TJR200" s="98"/>
      <c r="TJS200" s="98" t="s">
        <v>404</v>
      </c>
      <c r="TJT200" s="98"/>
      <c r="TJU200" s="98"/>
      <c r="TJV200" s="137" t="s">
        <v>616</v>
      </c>
      <c r="TJW200" s="137"/>
      <c r="TJX200" s="32" t="s">
        <v>4</v>
      </c>
      <c r="TJY200" s="100">
        <v>710</v>
      </c>
      <c r="TJZ200" s="100"/>
      <c r="TKA200" s="33"/>
      <c r="TKB200" s="33"/>
      <c r="TKC200" s="98">
        <v>5</v>
      </c>
      <c r="TKD200" s="98"/>
      <c r="TKE200" s="98"/>
      <c r="TKF200" s="98" t="s">
        <v>401</v>
      </c>
      <c r="TKG200" s="98"/>
      <c r="TKH200" s="98"/>
      <c r="TKI200" s="98" t="s">
        <v>404</v>
      </c>
      <c r="TKJ200" s="98"/>
      <c r="TKK200" s="98"/>
      <c r="TKL200" s="137" t="s">
        <v>616</v>
      </c>
      <c r="TKM200" s="137"/>
      <c r="TKN200" s="32" t="s">
        <v>4</v>
      </c>
      <c r="TKO200" s="100">
        <v>710</v>
      </c>
      <c r="TKP200" s="100"/>
      <c r="TKQ200" s="33"/>
      <c r="TKR200" s="33"/>
      <c r="TKS200" s="98">
        <v>5</v>
      </c>
      <c r="TKT200" s="98"/>
      <c r="TKU200" s="98"/>
      <c r="TKV200" s="98" t="s">
        <v>401</v>
      </c>
      <c r="TKW200" s="98"/>
      <c r="TKX200" s="98"/>
      <c r="TKY200" s="98" t="s">
        <v>404</v>
      </c>
      <c r="TKZ200" s="98"/>
      <c r="TLA200" s="98"/>
      <c r="TLB200" s="137" t="s">
        <v>616</v>
      </c>
      <c r="TLC200" s="137"/>
      <c r="TLD200" s="32" t="s">
        <v>4</v>
      </c>
      <c r="TLE200" s="100">
        <v>710</v>
      </c>
      <c r="TLF200" s="100"/>
      <c r="TLG200" s="33"/>
      <c r="TLH200" s="33"/>
      <c r="TLI200" s="98">
        <v>5</v>
      </c>
      <c r="TLJ200" s="98"/>
      <c r="TLK200" s="98"/>
      <c r="TLL200" s="98" t="s">
        <v>401</v>
      </c>
      <c r="TLM200" s="98"/>
      <c r="TLN200" s="98"/>
      <c r="TLO200" s="98" t="s">
        <v>404</v>
      </c>
      <c r="TLP200" s="98"/>
      <c r="TLQ200" s="98"/>
      <c r="TLR200" s="137" t="s">
        <v>616</v>
      </c>
      <c r="TLS200" s="137"/>
      <c r="TLT200" s="32" t="s">
        <v>4</v>
      </c>
      <c r="TLU200" s="100">
        <v>710</v>
      </c>
      <c r="TLV200" s="100"/>
      <c r="TLW200" s="33"/>
      <c r="TLX200" s="33"/>
      <c r="TLY200" s="98">
        <v>5</v>
      </c>
      <c r="TLZ200" s="98"/>
      <c r="TMA200" s="98"/>
      <c r="TMB200" s="98" t="s">
        <v>401</v>
      </c>
      <c r="TMC200" s="98"/>
      <c r="TMD200" s="98"/>
      <c r="TME200" s="98" t="s">
        <v>404</v>
      </c>
      <c r="TMF200" s="98"/>
      <c r="TMG200" s="98"/>
      <c r="TMH200" s="137" t="s">
        <v>616</v>
      </c>
      <c r="TMI200" s="137"/>
      <c r="TMJ200" s="32" t="s">
        <v>4</v>
      </c>
      <c r="TMK200" s="100">
        <v>710</v>
      </c>
      <c r="TML200" s="100"/>
      <c r="TMM200" s="33"/>
      <c r="TMN200" s="33"/>
      <c r="TMO200" s="98">
        <v>5</v>
      </c>
      <c r="TMP200" s="98"/>
      <c r="TMQ200" s="98"/>
      <c r="TMR200" s="98" t="s">
        <v>401</v>
      </c>
      <c r="TMS200" s="98"/>
      <c r="TMT200" s="98"/>
      <c r="TMU200" s="98" t="s">
        <v>404</v>
      </c>
      <c r="TMV200" s="98"/>
      <c r="TMW200" s="98"/>
      <c r="TMX200" s="137" t="s">
        <v>616</v>
      </c>
      <c r="TMY200" s="137"/>
      <c r="TMZ200" s="32" t="s">
        <v>4</v>
      </c>
      <c r="TNA200" s="100">
        <v>710</v>
      </c>
      <c r="TNB200" s="100"/>
      <c r="TNC200" s="33"/>
      <c r="TND200" s="33"/>
      <c r="TNE200" s="98">
        <v>5</v>
      </c>
      <c r="TNF200" s="98"/>
      <c r="TNG200" s="98"/>
      <c r="TNH200" s="98" t="s">
        <v>401</v>
      </c>
      <c r="TNI200" s="98"/>
      <c r="TNJ200" s="98"/>
      <c r="TNK200" s="98" t="s">
        <v>404</v>
      </c>
      <c r="TNL200" s="98"/>
      <c r="TNM200" s="98"/>
      <c r="TNN200" s="137" t="s">
        <v>616</v>
      </c>
      <c r="TNO200" s="137"/>
      <c r="TNP200" s="32" t="s">
        <v>4</v>
      </c>
      <c r="TNQ200" s="100">
        <v>710</v>
      </c>
      <c r="TNR200" s="100"/>
      <c r="TNS200" s="33"/>
      <c r="TNT200" s="33"/>
      <c r="TNU200" s="98">
        <v>5</v>
      </c>
      <c r="TNV200" s="98"/>
      <c r="TNW200" s="98"/>
      <c r="TNX200" s="98" t="s">
        <v>401</v>
      </c>
      <c r="TNY200" s="98"/>
      <c r="TNZ200" s="98"/>
      <c r="TOA200" s="98" t="s">
        <v>404</v>
      </c>
      <c r="TOB200" s="98"/>
      <c r="TOC200" s="98"/>
      <c r="TOD200" s="137" t="s">
        <v>616</v>
      </c>
      <c r="TOE200" s="137"/>
      <c r="TOF200" s="32" t="s">
        <v>4</v>
      </c>
      <c r="TOG200" s="100">
        <v>710</v>
      </c>
      <c r="TOH200" s="100"/>
      <c r="TOI200" s="33"/>
      <c r="TOJ200" s="33"/>
      <c r="TOK200" s="98">
        <v>5</v>
      </c>
      <c r="TOL200" s="98"/>
      <c r="TOM200" s="98"/>
      <c r="TON200" s="98" t="s">
        <v>401</v>
      </c>
      <c r="TOO200" s="98"/>
      <c r="TOP200" s="98"/>
      <c r="TOQ200" s="98" t="s">
        <v>404</v>
      </c>
      <c r="TOR200" s="98"/>
      <c r="TOS200" s="98"/>
      <c r="TOT200" s="137" t="s">
        <v>616</v>
      </c>
      <c r="TOU200" s="137"/>
      <c r="TOV200" s="32" t="s">
        <v>4</v>
      </c>
      <c r="TOW200" s="100">
        <v>710</v>
      </c>
      <c r="TOX200" s="100"/>
      <c r="TOY200" s="33"/>
      <c r="TOZ200" s="33"/>
      <c r="TPA200" s="98">
        <v>5</v>
      </c>
      <c r="TPB200" s="98"/>
      <c r="TPC200" s="98"/>
      <c r="TPD200" s="98" t="s">
        <v>401</v>
      </c>
      <c r="TPE200" s="98"/>
      <c r="TPF200" s="98"/>
      <c r="TPG200" s="98" t="s">
        <v>404</v>
      </c>
      <c r="TPH200" s="98"/>
      <c r="TPI200" s="98"/>
      <c r="TPJ200" s="137" t="s">
        <v>616</v>
      </c>
      <c r="TPK200" s="137"/>
      <c r="TPL200" s="32" t="s">
        <v>4</v>
      </c>
      <c r="TPM200" s="100">
        <v>710</v>
      </c>
      <c r="TPN200" s="100"/>
      <c r="TPO200" s="33"/>
      <c r="TPP200" s="33"/>
      <c r="TPQ200" s="98">
        <v>5</v>
      </c>
      <c r="TPR200" s="98"/>
      <c r="TPS200" s="98"/>
      <c r="TPT200" s="98" t="s">
        <v>401</v>
      </c>
      <c r="TPU200" s="98"/>
      <c r="TPV200" s="98"/>
      <c r="TPW200" s="98" t="s">
        <v>404</v>
      </c>
      <c r="TPX200" s="98"/>
      <c r="TPY200" s="98"/>
      <c r="TPZ200" s="137" t="s">
        <v>616</v>
      </c>
      <c r="TQA200" s="137"/>
      <c r="TQB200" s="32" t="s">
        <v>4</v>
      </c>
      <c r="TQC200" s="100">
        <v>710</v>
      </c>
      <c r="TQD200" s="100"/>
      <c r="TQE200" s="33"/>
      <c r="TQF200" s="33"/>
      <c r="TQG200" s="98">
        <v>5</v>
      </c>
      <c r="TQH200" s="98"/>
      <c r="TQI200" s="98"/>
      <c r="TQJ200" s="98" t="s">
        <v>401</v>
      </c>
      <c r="TQK200" s="98"/>
      <c r="TQL200" s="98"/>
      <c r="TQM200" s="98" t="s">
        <v>404</v>
      </c>
      <c r="TQN200" s="98"/>
      <c r="TQO200" s="98"/>
      <c r="TQP200" s="137" t="s">
        <v>616</v>
      </c>
      <c r="TQQ200" s="137"/>
      <c r="TQR200" s="32" t="s">
        <v>4</v>
      </c>
      <c r="TQS200" s="100">
        <v>710</v>
      </c>
      <c r="TQT200" s="100"/>
      <c r="TQU200" s="33"/>
      <c r="TQV200" s="33"/>
      <c r="TQW200" s="98">
        <v>5</v>
      </c>
      <c r="TQX200" s="98"/>
      <c r="TQY200" s="98"/>
      <c r="TQZ200" s="98" t="s">
        <v>401</v>
      </c>
      <c r="TRA200" s="98"/>
      <c r="TRB200" s="98"/>
      <c r="TRC200" s="98" t="s">
        <v>404</v>
      </c>
      <c r="TRD200" s="98"/>
      <c r="TRE200" s="98"/>
      <c r="TRF200" s="137" t="s">
        <v>616</v>
      </c>
      <c r="TRG200" s="137"/>
      <c r="TRH200" s="32" t="s">
        <v>4</v>
      </c>
      <c r="TRI200" s="100">
        <v>710</v>
      </c>
      <c r="TRJ200" s="100"/>
      <c r="TRK200" s="33"/>
      <c r="TRL200" s="33"/>
      <c r="TRM200" s="98">
        <v>5</v>
      </c>
      <c r="TRN200" s="98"/>
      <c r="TRO200" s="98"/>
      <c r="TRP200" s="98" t="s">
        <v>401</v>
      </c>
      <c r="TRQ200" s="98"/>
      <c r="TRR200" s="98"/>
      <c r="TRS200" s="98" t="s">
        <v>404</v>
      </c>
      <c r="TRT200" s="98"/>
      <c r="TRU200" s="98"/>
      <c r="TRV200" s="137" t="s">
        <v>616</v>
      </c>
      <c r="TRW200" s="137"/>
      <c r="TRX200" s="32" t="s">
        <v>4</v>
      </c>
      <c r="TRY200" s="100">
        <v>710</v>
      </c>
      <c r="TRZ200" s="100"/>
      <c r="TSA200" s="33"/>
      <c r="TSB200" s="33"/>
      <c r="TSC200" s="98">
        <v>5</v>
      </c>
      <c r="TSD200" s="98"/>
      <c r="TSE200" s="98"/>
      <c r="TSF200" s="98" t="s">
        <v>401</v>
      </c>
      <c r="TSG200" s="98"/>
      <c r="TSH200" s="98"/>
      <c r="TSI200" s="98" t="s">
        <v>404</v>
      </c>
      <c r="TSJ200" s="98"/>
      <c r="TSK200" s="98"/>
      <c r="TSL200" s="137" t="s">
        <v>616</v>
      </c>
      <c r="TSM200" s="137"/>
      <c r="TSN200" s="32" t="s">
        <v>4</v>
      </c>
      <c r="TSO200" s="100">
        <v>710</v>
      </c>
      <c r="TSP200" s="100"/>
      <c r="TSQ200" s="33"/>
      <c r="TSR200" s="33"/>
      <c r="TSS200" s="98">
        <v>5</v>
      </c>
      <c r="TST200" s="98"/>
      <c r="TSU200" s="98"/>
      <c r="TSV200" s="98" t="s">
        <v>401</v>
      </c>
      <c r="TSW200" s="98"/>
      <c r="TSX200" s="98"/>
      <c r="TSY200" s="98" t="s">
        <v>404</v>
      </c>
      <c r="TSZ200" s="98"/>
      <c r="TTA200" s="98"/>
      <c r="TTB200" s="137" t="s">
        <v>616</v>
      </c>
      <c r="TTC200" s="137"/>
      <c r="TTD200" s="32" t="s">
        <v>4</v>
      </c>
      <c r="TTE200" s="100">
        <v>710</v>
      </c>
      <c r="TTF200" s="100"/>
      <c r="TTG200" s="33"/>
      <c r="TTH200" s="33"/>
      <c r="TTI200" s="98">
        <v>5</v>
      </c>
      <c r="TTJ200" s="98"/>
      <c r="TTK200" s="98"/>
      <c r="TTL200" s="98" t="s">
        <v>401</v>
      </c>
      <c r="TTM200" s="98"/>
      <c r="TTN200" s="98"/>
      <c r="TTO200" s="98" t="s">
        <v>404</v>
      </c>
      <c r="TTP200" s="98"/>
      <c r="TTQ200" s="98"/>
      <c r="TTR200" s="137" t="s">
        <v>616</v>
      </c>
      <c r="TTS200" s="137"/>
      <c r="TTT200" s="32" t="s">
        <v>4</v>
      </c>
      <c r="TTU200" s="100">
        <v>710</v>
      </c>
      <c r="TTV200" s="100"/>
      <c r="TTW200" s="33"/>
      <c r="TTX200" s="33"/>
      <c r="TTY200" s="98">
        <v>5</v>
      </c>
      <c r="TTZ200" s="98"/>
      <c r="TUA200" s="98"/>
      <c r="TUB200" s="98" t="s">
        <v>401</v>
      </c>
      <c r="TUC200" s="98"/>
      <c r="TUD200" s="98"/>
      <c r="TUE200" s="98" t="s">
        <v>404</v>
      </c>
      <c r="TUF200" s="98"/>
      <c r="TUG200" s="98"/>
      <c r="TUH200" s="137" t="s">
        <v>616</v>
      </c>
      <c r="TUI200" s="137"/>
      <c r="TUJ200" s="32" t="s">
        <v>4</v>
      </c>
      <c r="TUK200" s="100">
        <v>710</v>
      </c>
      <c r="TUL200" s="100"/>
      <c r="TUM200" s="33"/>
      <c r="TUN200" s="33"/>
      <c r="TUO200" s="98">
        <v>5</v>
      </c>
      <c r="TUP200" s="98"/>
      <c r="TUQ200" s="98"/>
      <c r="TUR200" s="98" t="s">
        <v>401</v>
      </c>
      <c r="TUS200" s="98"/>
      <c r="TUT200" s="98"/>
      <c r="TUU200" s="98" t="s">
        <v>404</v>
      </c>
      <c r="TUV200" s="98"/>
      <c r="TUW200" s="98"/>
      <c r="TUX200" s="137" t="s">
        <v>616</v>
      </c>
      <c r="TUY200" s="137"/>
      <c r="TUZ200" s="32" t="s">
        <v>4</v>
      </c>
      <c r="TVA200" s="100">
        <v>710</v>
      </c>
      <c r="TVB200" s="100"/>
      <c r="TVC200" s="33"/>
      <c r="TVD200" s="33"/>
      <c r="TVE200" s="98">
        <v>5</v>
      </c>
      <c r="TVF200" s="98"/>
      <c r="TVG200" s="98"/>
      <c r="TVH200" s="98" t="s">
        <v>401</v>
      </c>
      <c r="TVI200" s="98"/>
      <c r="TVJ200" s="98"/>
      <c r="TVK200" s="98" t="s">
        <v>404</v>
      </c>
      <c r="TVL200" s="98"/>
      <c r="TVM200" s="98"/>
      <c r="TVN200" s="137" t="s">
        <v>616</v>
      </c>
      <c r="TVO200" s="137"/>
      <c r="TVP200" s="32" t="s">
        <v>4</v>
      </c>
      <c r="TVQ200" s="100">
        <v>710</v>
      </c>
      <c r="TVR200" s="100"/>
      <c r="TVS200" s="33"/>
      <c r="TVT200" s="33"/>
      <c r="TVU200" s="98">
        <v>5</v>
      </c>
      <c r="TVV200" s="98"/>
      <c r="TVW200" s="98"/>
      <c r="TVX200" s="98" t="s">
        <v>401</v>
      </c>
      <c r="TVY200" s="98"/>
      <c r="TVZ200" s="98"/>
      <c r="TWA200" s="98" t="s">
        <v>404</v>
      </c>
      <c r="TWB200" s="98"/>
      <c r="TWC200" s="98"/>
      <c r="TWD200" s="137" t="s">
        <v>616</v>
      </c>
      <c r="TWE200" s="137"/>
      <c r="TWF200" s="32" t="s">
        <v>4</v>
      </c>
      <c r="TWG200" s="100">
        <v>710</v>
      </c>
      <c r="TWH200" s="100"/>
      <c r="TWI200" s="33"/>
      <c r="TWJ200" s="33"/>
      <c r="TWK200" s="98">
        <v>5</v>
      </c>
      <c r="TWL200" s="98"/>
      <c r="TWM200" s="98"/>
      <c r="TWN200" s="98" t="s">
        <v>401</v>
      </c>
      <c r="TWO200" s="98"/>
      <c r="TWP200" s="98"/>
      <c r="TWQ200" s="98" t="s">
        <v>404</v>
      </c>
      <c r="TWR200" s="98"/>
      <c r="TWS200" s="98"/>
      <c r="TWT200" s="137" t="s">
        <v>616</v>
      </c>
      <c r="TWU200" s="137"/>
      <c r="TWV200" s="32" t="s">
        <v>4</v>
      </c>
      <c r="TWW200" s="100">
        <v>710</v>
      </c>
      <c r="TWX200" s="100"/>
      <c r="TWY200" s="33"/>
      <c r="TWZ200" s="33"/>
      <c r="TXA200" s="98">
        <v>5</v>
      </c>
      <c r="TXB200" s="98"/>
      <c r="TXC200" s="98"/>
      <c r="TXD200" s="98" t="s">
        <v>401</v>
      </c>
      <c r="TXE200" s="98"/>
      <c r="TXF200" s="98"/>
      <c r="TXG200" s="98" t="s">
        <v>404</v>
      </c>
      <c r="TXH200" s="98"/>
      <c r="TXI200" s="98"/>
      <c r="TXJ200" s="137" t="s">
        <v>616</v>
      </c>
      <c r="TXK200" s="137"/>
      <c r="TXL200" s="32" t="s">
        <v>4</v>
      </c>
      <c r="TXM200" s="100">
        <v>710</v>
      </c>
      <c r="TXN200" s="100"/>
      <c r="TXO200" s="33"/>
      <c r="TXP200" s="33"/>
      <c r="TXQ200" s="98">
        <v>5</v>
      </c>
      <c r="TXR200" s="98"/>
      <c r="TXS200" s="98"/>
      <c r="TXT200" s="98" t="s">
        <v>401</v>
      </c>
      <c r="TXU200" s="98"/>
      <c r="TXV200" s="98"/>
      <c r="TXW200" s="98" t="s">
        <v>404</v>
      </c>
      <c r="TXX200" s="98"/>
      <c r="TXY200" s="98"/>
      <c r="TXZ200" s="137" t="s">
        <v>616</v>
      </c>
      <c r="TYA200" s="137"/>
      <c r="TYB200" s="32" t="s">
        <v>4</v>
      </c>
      <c r="TYC200" s="100">
        <v>710</v>
      </c>
      <c r="TYD200" s="100"/>
      <c r="TYE200" s="33"/>
      <c r="TYF200" s="33"/>
      <c r="TYG200" s="98">
        <v>5</v>
      </c>
      <c r="TYH200" s="98"/>
      <c r="TYI200" s="98"/>
      <c r="TYJ200" s="98" t="s">
        <v>401</v>
      </c>
      <c r="TYK200" s="98"/>
      <c r="TYL200" s="98"/>
      <c r="TYM200" s="98" t="s">
        <v>404</v>
      </c>
      <c r="TYN200" s="98"/>
      <c r="TYO200" s="98"/>
      <c r="TYP200" s="137" t="s">
        <v>616</v>
      </c>
      <c r="TYQ200" s="137"/>
      <c r="TYR200" s="32" t="s">
        <v>4</v>
      </c>
      <c r="TYS200" s="100">
        <v>710</v>
      </c>
      <c r="TYT200" s="100"/>
      <c r="TYU200" s="33"/>
      <c r="TYV200" s="33"/>
      <c r="TYW200" s="98">
        <v>5</v>
      </c>
      <c r="TYX200" s="98"/>
      <c r="TYY200" s="98"/>
      <c r="TYZ200" s="98" t="s">
        <v>401</v>
      </c>
      <c r="TZA200" s="98"/>
      <c r="TZB200" s="98"/>
      <c r="TZC200" s="98" t="s">
        <v>404</v>
      </c>
      <c r="TZD200" s="98"/>
      <c r="TZE200" s="98"/>
      <c r="TZF200" s="137" t="s">
        <v>616</v>
      </c>
      <c r="TZG200" s="137"/>
      <c r="TZH200" s="32" t="s">
        <v>4</v>
      </c>
      <c r="TZI200" s="100">
        <v>710</v>
      </c>
      <c r="TZJ200" s="100"/>
      <c r="TZK200" s="33"/>
      <c r="TZL200" s="33"/>
      <c r="TZM200" s="98">
        <v>5</v>
      </c>
      <c r="TZN200" s="98"/>
      <c r="TZO200" s="98"/>
      <c r="TZP200" s="98" t="s">
        <v>401</v>
      </c>
      <c r="TZQ200" s="98"/>
      <c r="TZR200" s="98"/>
      <c r="TZS200" s="98" t="s">
        <v>404</v>
      </c>
      <c r="TZT200" s="98"/>
      <c r="TZU200" s="98"/>
      <c r="TZV200" s="137" t="s">
        <v>616</v>
      </c>
      <c r="TZW200" s="137"/>
      <c r="TZX200" s="32" t="s">
        <v>4</v>
      </c>
      <c r="TZY200" s="100">
        <v>710</v>
      </c>
      <c r="TZZ200" s="100"/>
      <c r="UAA200" s="33"/>
      <c r="UAB200" s="33"/>
      <c r="UAC200" s="98">
        <v>5</v>
      </c>
      <c r="UAD200" s="98"/>
      <c r="UAE200" s="98"/>
      <c r="UAF200" s="98" t="s">
        <v>401</v>
      </c>
      <c r="UAG200" s="98"/>
      <c r="UAH200" s="98"/>
      <c r="UAI200" s="98" t="s">
        <v>404</v>
      </c>
      <c r="UAJ200" s="98"/>
      <c r="UAK200" s="98"/>
      <c r="UAL200" s="137" t="s">
        <v>616</v>
      </c>
      <c r="UAM200" s="137"/>
      <c r="UAN200" s="32" t="s">
        <v>4</v>
      </c>
      <c r="UAO200" s="100">
        <v>710</v>
      </c>
      <c r="UAP200" s="100"/>
      <c r="UAQ200" s="33"/>
      <c r="UAR200" s="33"/>
      <c r="UAS200" s="98">
        <v>5</v>
      </c>
      <c r="UAT200" s="98"/>
      <c r="UAU200" s="98"/>
      <c r="UAV200" s="98" t="s">
        <v>401</v>
      </c>
      <c r="UAW200" s="98"/>
      <c r="UAX200" s="98"/>
      <c r="UAY200" s="98" t="s">
        <v>404</v>
      </c>
      <c r="UAZ200" s="98"/>
      <c r="UBA200" s="98"/>
      <c r="UBB200" s="137" t="s">
        <v>616</v>
      </c>
      <c r="UBC200" s="137"/>
      <c r="UBD200" s="32" t="s">
        <v>4</v>
      </c>
      <c r="UBE200" s="100">
        <v>710</v>
      </c>
      <c r="UBF200" s="100"/>
      <c r="UBG200" s="33"/>
      <c r="UBH200" s="33"/>
      <c r="UBI200" s="98">
        <v>5</v>
      </c>
      <c r="UBJ200" s="98"/>
      <c r="UBK200" s="98"/>
      <c r="UBL200" s="98" t="s">
        <v>401</v>
      </c>
      <c r="UBM200" s="98"/>
      <c r="UBN200" s="98"/>
      <c r="UBO200" s="98" t="s">
        <v>404</v>
      </c>
      <c r="UBP200" s="98"/>
      <c r="UBQ200" s="98"/>
      <c r="UBR200" s="137" t="s">
        <v>616</v>
      </c>
      <c r="UBS200" s="137"/>
      <c r="UBT200" s="32" t="s">
        <v>4</v>
      </c>
      <c r="UBU200" s="100">
        <v>710</v>
      </c>
      <c r="UBV200" s="100"/>
      <c r="UBW200" s="33"/>
      <c r="UBX200" s="33"/>
      <c r="UBY200" s="98">
        <v>5</v>
      </c>
      <c r="UBZ200" s="98"/>
      <c r="UCA200" s="98"/>
      <c r="UCB200" s="98" t="s">
        <v>401</v>
      </c>
      <c r="UCC200" s="98"/>
      <c r="UCD200" s="98"/>
      <c r="UCE200" s="98" t="s">
        <v>404</v>
      </c>
      <c r="UCF200" s="98"/>
      <c r="UCG200" s="98"/>
      <c r="UCH200" s="137" t="s">
        <v>616</v>
      </c>
      <c r="UCI200" s="137"/>
      <c r="UCJ200" s="32" t="s">
        <v>4</v>
      </c>
      <c r="UCK200" s="100">
        <v>710</v>
      </c>
      <c r="UCL200" s="100"/>
      <c r="UCM200" s="33"/>
      <c r="UCN200" s="33"/>
      <c r="UCO200" s="98">
        <v>5</v>
      </c>
      <c r="UCP200" s="98"/>
      <c r="UCQ200" s="98"/>
      <c r="UCR200" s="98" t="s">
        <v>401</v>
      </c>
      <c r="UCS200" s="98"/>
      <c r="UCT200" s="98"/>
      <c r="UCU200" s="98" t="s">
        <v>404</v>
      </c>
      <c r="UCV200" s="98"/>
      <c r="UCW200" s="98"/>
      <c r="UCX200" s="137" t="s">
        <v>616</v>
      </c>
      <c r="UCY200" s="137"/>
      <c r="UCZ200" s="32" t="s">
        <v>4</v>
      </c>
      <c r="UDA200" s="100">
        <v>710</v>
      </c>
      <c r="UDB200" s="100"/>
      <c r="UDC200" s="33"/>
      <c r="UDD200" s="33"/>
      <c r="UDE200" s="98">
        <v>5</v>
      </c>
      <c r="UDF200" s="98"/>
      <c r="UDG200" s="98"/>
      <c r="UDH200" s="98" t="s">
        <v>401</v>
      </c>
      <c r="UDI200" s="98"/>
      <c r="UDJ200" s="98"/>
      <c r="UDK200" s="98" t="s">
        <v>404</v>
      </c>
      <c r="UDL200" s="98"/>
      <c r="UDM200" s="98"/>
      <c r="UDN200" s="137" t="s">
        <v>616</v>
      </c>
      <c r="UDO200" s="137"/>
      <c r="UDP200" s="32" t="s">
        <v>4</v>
      </c>
      <c r="UDQ200" s="100">
        <v>710</v>
      </c>
      <c r="UDR200" s="100"/>
      <c r="UDS200" s="33"/>
      <c r="UDT200" s="33"/>
      <c r="UDU200" s="98">
        <v>5</v>
      </c>
      <c r="UDV200" s="98"/>
      <c r="UDW200" s="98"/>
      <c r="UDX200" s="98" t="s">
        <v>401</v>
      </c>
      <c r="UDY200" s="98"/>
      <c r="UDZ200" s="98"/>
      <c r="UEA200" s="98" t="s">
        <v>404</v>
      </c>
      <c r="UEB200" s="98"/>
      <c r="UEC200" s="98"/>
      <c r="UED200" s="137" t="s">
        <v>616</v>
      </c>
      <c r="UEE200" s="137"/>
      <c r="UEF200" s="32" t="s">
        <v>4</v>
      </c>
      <c r="UEG200" s="100">
        <v>710</v>
      </c>
      <c r="UEH200" s="100"/>
      <c r="UEI200" s="33"/>
      <c r="UEJ200" s="33"/>
      <c r="UEK200" s="98">
        <v>5</v>
      </c>
      <c r="UEL200" s="98"/>
      <c r="UEM200" s="98"/>
      <c r="UEN200" s="98" t="s">
        <v>401</v>
      </c>
      <c r="UEO200" s="98"/>
      <c r="UEP200" s="98"/>
      <c r="UEQ200" s="98" t="s">
        <v>404</v>
      </c>
      <c r="UER200" s="98"/>
      <c r="UES200" s="98"/>
      <c r="UET200" s="137" t="s">
        <v>616</v>
      </c>
      <c r="UEU200" s="137"/>
      <c r="UEV200" s="32" t="s">
        <v>4</v>
      </c>
      <c r="UEW200" s="100">
        <v>710</v>
      </c>
      <c r="UEX200" s="100"/>
      <c r="UEY200" s="33"/>
      <c r="UEZ200" s="33"/>
      <c r="UFA200" s="98">
        <v>5</v>
      </c>
      <c r="UFB200" s="98"/>
      <c r="UFC200" s="98"/>
      <c r="UFD200" s="98" t="s">
        <v>401</v>
      </c>
      <c r="UFE200" s="98"/>
      <c r="UFF200" s="98"/>
      <c r="UFG200" s="98" t="s">
        <v>404</v>
      </c>
      <c r="UFH200" s="98"/>
      <c r="UFI200" s="98"/>
      <c r="UFJ200" s="137" t="s">
        <v>616</v>
      </c>
      <c r="UFK200" s="137"/>
      <c r="UFL200" s="32" t="s">
        <v>4</v>
      </c>
      <c r="UFM200" s="100">
        <v>710</v>
      </c>
      <c r="UFN200" s="100"/>
      <c r="UFO200" s="33"/>
      <c r="UFP200" s="33"/>
      <c r="UFQ200" s="98">
        <v>5</v>
      </c>
      <c r="UFR200" s="98"/>
      <c r="UFS200" s="98"/>
      <c r="UFT200" s="98" t="s">
        <v>401</v>
      </c>
      <c r="UFU200" s="98"/>
      <c r="UFV200" s="98"/>
      <c r="UFW200" s="98" t="s">
        <v>404</v>
      </c>
      <c r="UFX200" s="98"/>
      <c r="UFY200" s="98"/>
      <c r="UFZ200" s="137" t="s">
        <v>616</v>
      </c>
      <c r="UGA200" s="137"/>
      <c r="UGB200" s="32" t="s">
        <v>4</v>
      </c>
      <c r="UGC200" s="100">
        <v>710</v>
      </c>
      <c r="UGD200" s="100"/>
      <c r="UGE200" s="33"/>
      <c r="UGF200" s="33"/>
      <c r="UGG200" s="98">
        <v>5</v>
      </c>
      <c r="UGH200" s="98"/>
      <c r="UGI200" s="98"/>
      <c r="UGJ200" s="98" t="s">
        <v>401</v>
      </c>
      <c r="UGK200" s="98"/>
      <c r="UGL200" s="98"/>
      <c r="UGM200" s="98" t="s">
        <v>404</v>
      </c>
      <c r="UGN200" s="98"/>
      <c r="UGO200" s="98"/>
      <c r="UGP200" s="137" t="s">
        <v>616</v>
      </c>
      <c r="UGQ200" s="137"/>
      <c r="UGR200" s="32" t="s">
        <v>4</v>
      </c>
      <c r="UGS200" s="100">
        <v>710</v>
      </c>
      <c r="UGT200" s="100"/>
      <c r="UGU200" s="33"/>
      <c r="UGV200" s="33"/>
      <c r="UGW200" s="98">
        <v>5</v>
      </c>
      <c r="UGX200" s="98"/>
      <c r="UGY200" s="98"/>
      <c r="UGZ200" s="98" t="s">
        <v>401</v>
      </c>
      <c r="UHA200" s="98"/>
      <c r="UHB200" s="98"/>
      <c r="UHC200" s="98" t="s">
        <v>404</v>
      </c>
      <c r="UHD200" s="98"/>
      <c r="UHE200" s="98"/>
      <c r="UHF200" s="137" t="s">
        <v>616</v>
      </c>
      <c r="UHG200" s="137"/>
      <c r="UHH200" s="32" t="s">
        <v>4</v>
      </c>
      <c r="UHI200" s="100">
        <v>710</v>
      </c>
      <c r="UHJ200" s="100"/>
      <c r="UHK200" s="33"/>
      <c r="UHL200" s="33"/>
      <c r="UHM200" s="98">
        <v>5</v>
      </c>
      <c r="UHN200" s="98"/>
      <c r="UHO200" s="98"/>
      <c r="UHP200" s="98" t="s">
        <v>401</v>
      </c>
      <c r="UHQ200" s="98"/>
      <c r="UHR200" s="98"/>
      <c r="UHS200" s="98" t="s">
        <v>404</v>
      </c>
      <c r="UHT200" s="98"/>
      <c r="UHU200" s="98"/>
      <c r="UHV200" s="137" t="s">
        <v>616</v>
      </c>
      <c r="UHW200" s="137"/>
      <c r="UHX200" s="32" t="s">
        <v>4</v>
      </c>
      <c r="UHY200" s="100">
        <v>710</v>
      </c>
      <c r="UHZ200" s="100"/>
      <c r="UIA200" s="33"/>
      <c r="UIB200" s="33"/>
      <c r="UIC200" s="98">
        <v>5</v>
      </c>
      <c r="UID200" s="98"/>
      <c r="UIE200" s="98"/>
      <c r="UIF200" s="98" t="s">
        <v>401</v>
      </c>
      <c r="UIG200" s="98"/>
      <c r="UIH200" s="98"/>
      <c r="UII200" s="98" t="s">
        <v>404</v>
      </c>
      <c r="UIJ200" s="98"/>
      <c r="UIK200" s="98"/>
      <c r="UIL200" s="137" t="s">
        <v>616</v>
      </c>
      <c r="UIM200" s="137"/>
      <c r="UIN200" s="32" t="s">
        <v>4</v>
      </c>
      <c r="UIO200" s="100">
        <v>710</v>
      </c>
      <c r="UIP200" s="100"/>
      <c r="UIQ200" s="33"/>
      <c r="UIR200" s="33"/>
      <c r="UIS200" s="98">
        <v>5</v>
      </c>
      <c r="UIT200" s="98"/>
      <c r="UIU200" s="98"/>
      <c r="UIV200" s="98" t="s">
        <v>401</v>
      </c>
      <c r="UIW200" s="98"/>
      <c r="UIX200" s="98"/>
      <c r="UIY200" s="98" t="s">
        <v>404</v>
      </c>
      <c r="UIZ200" s="98"/>
      <c r="UJA200" s="98"/>
      <c r="UJB200" s="137" t="s">
        <v>616</v>
      </c>
      <c r="UJC200" s="137"/>
      <c r="UJD200" s="32" t="s">
        <v>4</v>
      </c>
      <c r="UJE200" s="100">
        <v>710</v>
      </c>
      <c r="UJF200" s="100"/>
      <c r="UJG200" s="33"/>
      <c r="UJH200" s="33"/>
      <c r="UJI200" s="98">
        <v>5</v>
      </c>
      <c r="UJJ200" s="98"/>
      <c r="UJK200" s="98"/>
      <c r="UJL200" s="98" t="s">
        <v>401</v>
      </c>
      <c r="UJM200" s="98"/>
      <c r="UJN200" s="98"/>
      <c r="UJO200" s="98" t="s">
        <v>404</v>
      </c>
      <c r="UJP200" s="98"/>
      <c r="UJQ200" s="98"/>
      <c r="UJR200" s="137" t="s">
        <v>616</v>
      </c>
      <c r="UJS200" s="137"/>
      <c r="UJT200" s="32" t="s">
        <v>4</v>
      </c>
      <c r="UJU200" s="100">
        <v>710</v>
      </c>
      <c r="UJV200" s="100"/>
      <c r="UJW200" s="33"/>
      <c r="UJX200" s="33"/>
      <c r="UJY200" s="98">
        <v>5</v>
      </c>
      <c r="UJZ200" s="98"/>
      <c r="UKA200" s="98"/>
      <c r="UKB200" s="98" t="s">
        <v>401</v>
      </c>
      <c r="UKC200" s="98"/>
      <c r="UKD200" s="98"/>
      <c r="UKE200" s="98" t="s">
        <v>404</v>
      </c>
      <c r="UKF200" s="98"/>
      <c r="UKG200" s="98"/>
      <c r="UKH200" s="137" t="s">
        <v>616</v>
      </c>
      <c r="UKI200" s="137"/>
      <c r="UKJ200" s="32" t="s">
        <v>4</v>
      </c>
      <c r="UKK200" s="100">
        <v>710</v>
      </c>
      <c r="UKL200" s="100"/>
      <c r="UKM200" s="33"/>
      <c r="UKN200" s="33"/>
      <c r="UKO200" s="98">
        <v>5</v>
      </c>
      <c r="UKP200" s="98"/>
      <c r="UKQ200" s="98"/>
      <c r="UKR200" s="98" t="s">
        <v>401</v>
      </c>
      <c r="UKS200" s="98"/>
      <c r="UKT200" s="98"/>
      <c r="UKU200" s="98" t="s">
        <v>404</v>
      </c>
      <c r="UKV200" s="98"/>
      <c r="UKW200" s="98"/>
      <c r="UKX200" s="137" t="s">
        <v>616</v>
      </c>
      <c r="UKY200" s="137"/>
      <c r="UKZ200" s="32" t="s">
        <v>4</v>
      </c>
      <c r="ULA200" s="100">
        <v>710</v>
      </c>
      <c r="ULB200" s="100"/>
      <c r="ULC200" s="33"/>
      <c r="ULD200" s="33"/>
      <c r="ULE200" s="98">
        <v>5</v>
      </c>
      <c r="ULF200" s="98"/>
      <c r="ULG200" s="98"/>
      <c r="ULH200" s="98" t="s">
        <v>401</v>
      </c>
      <c r="ULI200" s="98"/>
      <c r="ULJ200" s="98"/>
      <c r="ULK200" s="98" t="s">
        <v>404</v>
      </c>
      <c r="ULL200" s="98"/>
      <c r="ULM200" s="98"/>
      <c r="ULN200" s="137" t="s">
        <v>616</v>
      </c>
      <c r="ULO200" s="137"/>
      <c r="ULP200" s="32" t="s">
        <v>4</v>
      </c>
      <c r="ULQ200" s="100">
        <v>710</v>
      </c>
      <c r="ULR200" s="100"/>
      <c r="ULS200" s="33"/>
      <c r="ULT200" s="33"/>
      <c r="ULU200" s="98">
        <v>5</v>
      </c>
      <c r="ULV200" s="98"/>
      <c r="ULW200" s="98"/>
      <c r="ULX200" s="98" t="s">
        <v>401</v>
      </c>
      <c r="ULY200" s="98"/>
      <c r="ULZ200" s="98"/>
      <c r="UMA200" s="98" t="s">
        <v>404</v>
      </c>
      <c r="UMB200" s="98"/>
      <c r="UMC200" s="98"/>
      <c r="UMD200" s="137" t="s">
        <v>616</v>
      </c>
      <c r="UME200" s="137"/>
      <c r="UMF200" s="32" t="s">
        <v>4</v>
      </c>
      <c r="UMG200" s="100">
        <v>710</v>
      </c>
      <c r="UMH200" s="100"/>
      <c r="UMI200" s="33"/>
      <c r="UMJ200" s="33"/>
      <c r="UMK200" s="98">
        <v>5</v>
      </c>
      <c r="UML200" s="98"/>
      <c r="UMM200" s="98"/>
      <c r="UMN200" s="98" t="s">
        <v>401</v>
      </c>
      <c r="UMO200" s="98"/>
      <c r="UMP200" s="98"/>
      <c r="UMQ200" s="98" t="s">
        <v>404</v>
      </c>
      <c r="UMR200" s="98"/>
      <c r="UMS200" s="98"/>
      <c r="UMT200" s="137" t="s">
        <v>616</v>
      </c>
      <c r="UMU200" s="137"/>
      <c r="UMV200" s="32" t="s">
        <v>4</v>
      </c>
      <c r="UMW200" s="100">
        <v>710</v>
      </c>
      <c r="UMX200" s="100"/>
      <c r="UMY200" s="33"/>
      <c r="UMZ200" s="33"/>
      <c r="UNA200" s="98">
        <v>5</v>
      </c>
      <c r="UNB200" s="98"/>
      <c r="UNC200" s="98"/>
      <c r="UND200" s="98" t="s">
        <v>401</v>
      </c>
      <c r="UNE200" s="98"/>
      <c r="UNF200" s="98"/>
      <c r="UNG200" s="98" t="s">
        <v>404</v>
      </c>
      <c r="UNH200" s="98"/>
      <c r="UNI200" s="98"/>
      <c r="UNJ200" s="137" t="s">
        <v>616</v>
      </c>
      <c r="UNK200" s="137"/>
      <c r="UNL200" s="32" t="s">
        <v>4</v>
      </c>
      <c r="UNM200" s="100">
        <v>710</v>
      </c>
      <c r="UNN200" s="100"/>
      <c r="UNO200" s="33"/>
      <c r="UNP200" s="33"/>
      <c r="UNQ200" s="98">
        <v>5</v>
      </c>
      <c r="UNR200" s="98"/>
      <c r="UNS200" s="98"/>
      <c r="UNT200" s="98" t="s">
        <v>401</v>
      </c>
      <c r="UNU200" s="98"/>
      <c r="UNV200" s="98"/>
      <c r="UNW200" s="98" t="s">
        <v>404</v>
      </c>
      <c r="UNX200" s="98"/>
      <c r="UNY200" s="98"/>
      <c r="UNZ200" s="137" t="s">
        <v>616</v>
      </c>
      <c r="UOA200" s="137"/>
      <c r="UOB200" s="32" t="s">
        <v>4</v>
      </c>
      <c r="UOC200" s="100">
        <v>710</v>
      </c>
      <c r="UOD200" s="100"/>
      <c r="UOE200" s="33"/>
      <c r="UOF200" s="33"/>
      <c r="UOG200" s="98">
        <v>5</v>
      </c>
      <c r="UOH200" s="98"/>
      <c r="UOI200" s="98"/>
      <c r="UOJ200" s="98" t="s">
        <v>401</v>
      </c>
      <c r="UOK200" s="98"/>
      <c r="UOL200" s="98"/>
      <c r="UOM200" s="98" t="s">
        <v>404</v>
      </c>
      <c r="UON200" s="98"/>
      <c r="UOO200" s="98"/>
      <c r="UOP200" s="137" t="s">
        <v>616</v>
      </c>
      <c r="UOQ200" s="137"/>
      <c r="UOR200" s="32" t="s">
        <v>4</v>
      </c>
      <c r="UOS200" s="100">
        <v>710</v>
      </c>
      <c r="UOT200" s="100"/>
      <c r="UOU200" s="33"/>
      <c r="UOV200" s="33"/>
      <c r="UOW200" s="98">
        <v>5</v>
      </c>
      <c r="UOX200" s="98"/>
      <c r="UOY200" s="98"/>
      <c r="UOZ200" s="98" t="s">
        <v>401</v>
      </c>
      <c r="UPA200" s="98"/>
      <c r="UPB200" s="98"/>
      <c r="UPC200" s="98" t="s">
        <v>404</v>
      </c>
      <c r="UPD200" s="98"/>
      <c r="UPE200" s="98"/>
      <c r="UPF200" s="137" t="s">
        <v>616</v>
      </c>
      <c r="UPG200" s="137"/>
      <c r="UPH200" s="32" t="s">
        <v>4</v>
      </c>
      <c r="UPI200" s="100">
        <v>710</v>
      </c>
      <c r="UPJ200" s="100"/>
      <c r="UPK200" s="33"/>
      <c r="UPL200" s="33"/>
      <c r="UPM200" s="98">
        <v>5</v>
      </c>
      <c r="UPN200" s="98"/>
      <c r="UPO200" s="98"/>
      <c r="UPP200" s="98" t="s">
        <v>401</v>
      </c>
      <c r="UPQ200" s="98"/>
      <c r="UPR200" s="98"/>
      <c r="UPS200" s="98" t="s">
        <v>404</v>
      </c>
      <c r="UPT200" s="98"/>
      <c r="UPU200" s="98"/>
      <c r="UPV200" s="137" t="s">
        <v>616</v>
      </c>
      <c r="UPW200" s="137"/>
      <c r="UPX200" s="32" t="s">
        <v>4</v>
      </c>
      <c r="UPY200" s="100">
        <v>710</v>
      </c>
      <c r="UPZ200" s="100"/>
      <c r="UQA200" s="33"/>
      <c r="UQB200" s="33"/>
      <c r="UQC200" s="98">
        <v>5</v>
      </c>
      <c r="UQD200" s="98"/>
      <c r="UQE200" s="98"/>
      <c r="UQF200" s="98" t="s">
        <v>401</v>
      </c>
      <c r="UQG200" s="98"/>
      <c r="UQH200" s="98"/>
      <c r="UQI200" s="98" t="s">
        <v>404</v>
      </c>
      <c r="UQJ200" s="98"/>
      <c r="UQK200" s="98"/>
      <c r="UQL200" s="137" t="s">
        <v>616</v>
      </c>
      <c r="UQM200" s="137"/>
      <c r="UQN200" s="32" t="s">
        <v>4</v>
      </c>
      <c r="UQO200" s="100">
        <v>710</v>
      </c>
      <c r="UQP200" s="100"/>
      <c r="UQQ200" s="33"/>
      <c r="UQR200" s="33"/>
      <c r="UQS200" s="98">
        <v>5</v>
      </c>
      <c r="UQT200" s="98"/>
      <c r="UQU200" s="98"/>
      <c r="UQV200" s="98" t="s">
        <v>401</v>
      </c>
      <c r="UQW200" s="98"/>
      <c r="UQX200" s="98"/>
      <c r="UQY200" s="98" t="s">
        <v>404</v>
      </c>
      <c r="UQZ200" s="98"/>
      <c r="URA200" s="98"/>
      <c r="URB200" s="137" t="s">
        <v>616</v>
      </c>
      <c r="URC200" s="137"/>
      <c r="URD200" s="32" t="s">
        <v>4</v>
      </c>
      <c r="URE200" s="100">
        <v>710</v>
      </c>
      <c r="URF200" s="100"/>
      <c r="URG200" s="33"/>
      <c r="URH200" s="33"/>
      <c r="URI200" s="98">
        <v>5</v>
      </c>
      <c r="URJ200" s="98"/>
      <c r="URK200" s="98"/>
      <c r="URL200" s="98" t="s">
        <v>401</v>
      </c>
      <c r="URM200" s="98"/>
      <c r="URN200" s="98"/>
      <c r="URO200" s="98" t="s">
        <v>404</v>
      </c>
      <c r="URP200" s="98"/>
      <c r="URQ200" s="98"/>
      <c r="URR200" s="137" t="s">
        <v>616</v>
      </c>
      <c r="URS200" s="137"/>
      <c r="URT200" s="32" t="s">
        <v>4</v>
      </c>
      <c r="URU200" s="100">
        <v>710</v>
      </c>
      <c r="URV200" s="100"/>
      <c r="URW200" s="33"/>
      <c r="URX200" s="33"/>
      <c r="URY200" s="98">
        <v>5</v>
      </c>
      <c r="URZ200" s="98"/>
      <c r="USA200" s="98"/>
      <c r="USB200" s="98" t="s">
        <v>401</v>
      </c>
      <c r="USC200" s="98"/>
      <c r="USD200" s="98"/>
      <c r="USE200" s="98" t="s">
        <v>404</v>
      </c>
      <c r="USF200" s="98"/>
      <c r="USG200" s="98"/>
      <c r="USH200" s="137" t="s">
        <v>616</v>
      </c>
      <c r="USI200" s="137"/>
      <c r="USJ200" s="32" t="s">
        <v>4</v>
      </c>
      <c r="USK200" s="100">
        <v>710</v>
      </c>
      <c r="USL200" s="100"/>
      <c r="USM200" s="33"/>
      <c r="USN200" s="33"/>
      <c r="USO200" s="98">
        <v>5</v>
      </c>
      <c r="USP200" s="98"/>
      <c r="USQ200" s="98"/>
      <c r="USR200" s="98" t="s">
        <v>401</v>
      </c>
      <c r="USS200" s="98"/>
      <c r="UST200" s="98"/>
      <c r="USU200" s="98" t="s">
        <v>404</v>
      </c>
      <c r="USV200" s="98"/>
      <c r="USW200" s="98"/>
      <c r="USX200" s="137" t="s">
        <v>616</v>
      </c>
      <c r="USY200" s="137"/>
      <c r="USZ200" s="32" t="s">
        <v>4</v>
      </c>
      <c r="UTA200" s="100">
        <v>710</v>
      </c>
      <c r="UTB200" s="100"/>
      <c r="UTC200" s="33"/>
      <c r="UTD200" s="33"/>
      <c r="UTE200" s="98">
        <v>5</v>
      </c>
      <c r="UTF200" s="98"/>
      <c r="UTG200" s="98"/>
      <c r="UTH200" s="98" t="s">
        <v>401</v>
      </c>
      <c r="UTI200" s="98"/>
      <c r="UTJ200" s="98"/>
      <c r="UTK200" s="98" t="s">
        <v>404</v>
      </c>
      <c r="UTL200" s="98"/>
      <c r="UTM200" s="98"/>
      <c r="UTN200" s="137" t="s">
        <v>616</v>
      </c>
      <c r="UTO200" s="137"/>
      <c r="UTP200" s="32" t="s">
        <v>4</v>
      </c>
      <c r="UTQ200" s="100">
        <v>710</v>
      </c>
      <c r="UTR200" s="100"/>
      <c r="UTS200" s="33"/>
      <c r="UTT200" s="33"/>
      <c r="UTU200" s="98">
        <v>5</v>
      </c>
      <c r="UTV200" s="98"/>
      <c r="UTW200" s="98"/>
      <c r="UTX200" s="98" t="s">
        <v>401</v>
      </c>
      <c r="UTY200" s="98"/>
      <c r="UTZ200" s="98"/>
      <c r="UUA200" s="98" t="s">
        <v>404</v>
      </c>
      <c r="UUB200" s="98"/>
      <c r="UUC200" s="98"/>
      <c r="UUD200" s="137" t="s">
        <v>616</v>
      </c>
      <c r="UUE200" s="137"/>
      <c r="UUF200" s="32" t="s">
        <v>4</v>
      </c>
      <c r="UUG200" s="100">
        <v>710</v>
      </c>
      <c r="UUH200" s="100"/>
      <c r="UUI200" s="33"/>
      <c r="UUJ200" s="33"/>
      <c r="UUK200" s="98">
        <v>5</v>
      </c>
      <c r="UUL200" s="98"/>
      <c r="UUM200" s="98"/>
      <c r="UUN200" s="98" t="s">
        <v>401</v>
      </c>
      <c r="UUO200" s="98"/>
      <c r="UUP200" s="98"/>
      <c r="UUQ200" s="98" t="s">
        <v>404</v>
      </c>
      <c r="UUR200" s="98"/>
      <c r="UUS200" s="98"/>
      <c r="UUT200" s="137" t="s">
        <v>616</v>
      </c>
      <c r="UUU200" s="137"/>
      <c r="UUV200" s="32" t="s">
        <v>4</v>
      </c>
      <c r="UUW200" s="100">
        <v>710</v>
      </c>
      <c r="UUX200" s="100"/>
      <c r="UUY200" s="33"/>
      <c r="UUZ200" s="33"/>
      <c r="UVA200" s="98">
        <v>5</v>
      </c>
      <c r="UVB200" s="98"/>
      <c r="UVC200" s="98"/>
      <c r="UVD200" s="98" t="s">
        <v>401</v>
      </c>
      <c r="UVE200" s="98"/>
      <c r="UVF200" s="98"/>
      <c r="UVG200" s="98" t="s">
        <v>404</v>
      </c>
      <c r="UVH200" s="98"/>
      <c r="UVI200" s="98"/>
      <c r="UVJ200" s="137" t="s">
        <v>616</v>
      </c>
      <c r="UVK200" s="137"/>
      <c r="UVL200" s="32" t="s">
        <v>4</v>
      </c>
      <c r="UVM200" s="100">
        <v>710</v>
      </c>
      <c r="UVN200" s="100"/>
      <c r="UVO200" s="33"/>
      <c r="UVP200" s="33"/>
      <c r="UVQ200" s="98">
        <v>5</v>
      </c>
      <c r="UVR200" s="98"/>
      <c r="UVS200" s="98"/>
      <c r="UVT200" s="98" t="s">
        <v>401</v>
      </c>
      <c r="UVU200" s="98"/>
      <c r="UVV200" s="98"/>
      <c r="UVW200" s="98" t="s">
        <v>404</v>
      </c>
      <c r="UVX200" s="98"/>
      <c r="UVY200" s="98"/>
      <c r="UVZ200" s="137" t="s">
        <v>616</v>
      </c>
      <c r="UWA200" s="137"/>
      <c r="UWB200" s="32" t="s">
        <v>4</v>
      </c>
      <c r="UWC200" s="100">
        <v>710</v>
      </c>
      <c r="UWD200" s="100"/>
      <c r="UWE200" s="33"/>
      <c r="UWF200" s="33"/>
      <c r="UWG200" s="98">
        <v>5</v>
      </c>
      <c r="UWH200" s="98"/>
      <c r="UWI200" s="98"/>
      <c r="UWJ200" s="98" t="s">
        <v>401</v>
      </c>
      <c r="UWK200" s="98"/>
      <c r="UWL200" s="98"/>
      <c r="UWM200" s="98" t="s">
        <v>404</v>
      </c>
      <c r="UWN200" s="98"/>
      <c r="UWO200" s="98"/>
      <c r="UWP200" s="137" t="s">
        <v>616</v>
      </c>
      <c r="UWQ200" s="137"/>
      <c r="UWR200" s="32" t="s">
        <v>4</v>
      </c>
      <c r="UWS200" s="100">
        <v>710</v>
      </c>
      <c r="UWT200" s="100"/>
      <c r="UWU200" s="33"/>
      <c r="UWV200" s="33"/>
      <c r="UWW200" s="98">
        <v>5</v>
      </c>
      <c r="UWX200" s="98"/>
      <c r="UWY200" s="98"/>
      <c r="UWZ200" s="98" t="s">
        <v>401</v>
      </c>
      <c r="UXA200" s="98"/>
      <c r="UXB200" s="98"/>
      <c r="UXC200" s="98" t="s">
        <v>404</v>
      </c>
      <c r="UXD200" s="98"/>
      <c r="UXE200" s="98"/>
      <c r="UXF200" s="137" t="s">
        <v>616</v>
      </c>
      <c r="UXG200" s="137"/>
      <c r="UXH200" s="32" t="s">
        <v>4</v>
      </c>
      <c r="UXI200" s="100">
        <v>710</v>
      </c>
      <c r="UXJ200" s="100"/>
      <c r="UXK200" s="33"/>
      <c r="UXL200" s="33"/>
      <c r="UXM200" s="98">
        <v>5</v>
      </c>
      <c r="UXN200" s="98"/>
      <c r="UXO200" s="98"/>
      <c r="UXP200" s="98" t="s">
        <v>401</v>
      </c>
      <c r="UXQ200" s="98"/>
      <c r="UXR200" s="98"/>
      <c r="UXS200" s="98" t="s">
        <v>404</v>
      </c>
      <c r="UXT200" s="98"/>
      <c r="UXU200" s="98"/>
      <c r="UXV200" s="137" t="s">
        <v>616</v>
      </c>
      <c r="UXW200" s="137"/>
      <c r="UXX200" s="32" t="s">
        <v>4</v>
      </c>
      <c r="UXY200" s="100">
        <v>710</v>
      </c>
      <c r="UXZ200" s="100"/>
      <c r="UYA200" s="33"/>
      <c r="UYB200" s="33"/>
      <c r="UYC200" s="98">
        <v>5</v>
      </c>
      <c r="UYD200" s="98"/>
      <c r="UYE200" s="98"/>
      <c r="UYF200" s="98" t="s">
        <v>401</v>
      </c>
      <c r="UYG200" s="98"/>
      <c r="UYH200" s="98"/>
      <c r="UYI200" s="98" t="s">
        <v>404</v>
      </c>
      <c r="UYJ200" s="98"/>
      <c r="UYK200" s="98"/>
      <c r="UYL200" s="137" t="s">
        <v>616</v>
      </c>
      <c r="UYM200" s="137"/>
      <c r="UYN200" s="32" t="s">
        <v>4</v>
      </c>
      <c r="UYO200" s="100">
        <v>710</v>
      </c>
      <c r="UYP200" s="100"/>
      <c r="UYQ200" s="33"/>
      <c r="UYR200" s="33"/>
      <c r="UYS200" s="98">
        <v>5</v>
      </c>
      <c r="UYT200" s="98"/>
      <c r="UYU200" s="98"/>
      <c r="UYV200" s="98" t="s">
        <v>401</v>
      </c>
      <c r="UYW200" s="98"/>
      <c r="UYX200" s="98"/>
      <c r="UYY200" s="98" t="s">
        <v>404</v>
      </c>
      <c r="UYZ200" s="98"/>
      <c r="UZA200" s="98"/>
      <c r="UZB200" s="137" t="s">
        <v>616</v>
      </c>
      <c r="UZC200" s="137"/>
      <c r="UZD200" s="32" t="s">
        <v>4</v>
      </c>
      <c r="UZE200" s="100">
        <v>710</v>
      </c>
      <c r="UZF200" s="100"/>
      <c r="UZG200" s="33"/>
      <c r="UZH200" s="33"/>
      <c r="UZI200" s="98">
        <v>5</v>
      </c>
      <c r="UZJ200" s="98"/>
      <c r="UZK200" s="98"/>
      <c r="UZL200" s="98" t="s">
        <v>401</v>
      </c>
      <c r="UZM200" s="98"/>
      <c r="UZN200" s="98"/>
      <c r="UZO200" s="98" t="s">
        <v>404</v>
      </c>
      <c r="UZP200" s="98"/>
      <c r="UZQ200" s="98"/>
      <c r="UZR200" s="137" t="s">
        <v>616</v>
      </c>
      <c r="UZS200" s="137"/>
      <c r="UZT200" s="32" t="s">
        <v>4</v>
      </c>
      <c r="UZU200" s="100">
        <v>710</v>
      </c>
      <c r="UZV200" s="100"/>
      <c r="UZW200" s="33"/>
      <c r="UZX200" s="33"/>
      <c r="UZY200" s="98">
        <v>5</v>
      </c>
      <c r="UZZ200" s="98"/>
      <c r="VAA200" s="98"/>
      <c r="VAB200" s="98" t="s">
        <v>401</v>
      </c>
      <c r="VAC200" s="98"/>
      <c r="VAD200" s="98"/>
      <c r="VAE200" s="98" t="s">
        <v>404</v>
      </c>
      <c r="VAF200" s="98"/>
      <c r="VAG200" s="98"/>
      <c r="VAH200" s="137" t="s">
        <v>616</v>
      </c>
      <c r="VAI200" s="137"/>
      <c r="VAJ200" s="32" t="s">
        <v>4</v>
      </c>
      <c r="VAK200" s="100">
        <v>710</v>
      </c>
      <c r="VAL200" s="100"/>
      <c r="VAM200" s="33"/>
      <c r="VAN200" s="33"/>
      <c r="VAO200" s="98">
        <v>5</v>
      </c>
      <c r="VAP200" s="98"/>
      <c r="VAQ200" s="98"/>
      <c r="VAR200" s="98" t="s">
        <v>401</v>
      </c>
      <c r="VAS200" s="98"/>
      <c r="VAT200" s="98"/>
      <c r="VAU200" s="98" t="s">
        <v>404</v>
      </c>
      <c r="VAV200" s="98"/>
      <c r="VAW200" s="98"/>
      <c r="VAX200" s="137" t="s">
        <v>616</v>
      </c>
      <c r="VAY200" s="137"/>
      <c r="VAZ200" s="32" t="s">
        <v>4</v>
      </c>
      <c r="VBA200" s="100">
        <v>710</v>
      </c>
      <c r="VBB200" s="100"/>
      <c r="VBC200" s="33"/>
      <c r="VBD200" s="33"/>
      <c r="VBE200" s="98">
        <v>5</v>
      </c>
      <c r="VBF200" s="98"/>
      <c r="VBG200" s="98"/>
      <c r="VBH200" s="98" t="s">
        <v>401</v>
      </c>
      <c r="VBI200" s="98"/>
      <c r="VBJ200" s="98"/>
      <c r="VBK200" s="98" t="s">
        <v>404</v>
      </c>
      <c r="VBL200" s="98"/>
      <c r="VBM200" s="98"/>
      <c r="VBN200" s="137" t="s">
        <v>616</v>
      </c>
      <c r="VBO200" s="137"/>
      <c r="VBP200" s="32" t="s">
        <v>4</v>
      </c>
      <c r="VBQ200" s="100">
        <v>710</v>
      </c>
      <c r="VBR200" s="100"/>
      <c r="VBS200" s="33"/>
      <c r="VBT200" s="33"/>
      <c r="VBU200" s="98">
        <v>5</v>
      </c>
      <c r="VBV200" s="98"/>
      <c r="VBW200" s="98"/>
      <c r="VBX200" s="98" t="s">
        <v>401</v>
      </c>
      <c r="VBY200" s="98"/>
      <c r="VBZ200" s="98"/>
      <c r="VCA200" s="98" t="s">
        <v>404</v>
      </c>
      <c r="VCB200" s="98"/>
      <c r="VCC200" s="98"/>
      <c r="VCD200" s="137" t="s">
        <v>616</v>
      </c>
      <c r="VCE200" s="137"/>
      <c r="VCF200" s="32" t="s">
        <v>4</v>
      </c>
      <c r="VCG200" s="100">
        <v>710</v>
      </c>
      <c r="VCH200" s="100"/>
      <c r="VCI200" s="33"/>
      <c r="VCJ200" s="33"/>
      <c r="VCK200" s="98">
        <v>5</v>
      </c>
      <c r="VCL200" s="98"/>
      <c r="VCM200" s="98"/>
      <c r="VCN200" s="98" t="s">
        <v>401</v>
      </c>
      <c r="VCO200" s="98"/>
      <c r="VCP200" s="98"/>
      <c r="VCQ200" s="98" t="s">
        <v>404</v>
      </c>
      <c r="VCR200" s="98"/>
      <c r="VCS200" s="98"/>
      <c r="VCT200" s="137" t="s">
        <v>616</v>
      </c>
      <c r="VCU200" s="137"/>
      <c r="VCV200" s="32" t="s">
        <v>4</v>
      </c>
      <c r="VCW200" s="100">
        <v>710</v>
      </c>
      <c r="VCX200" s="100"/>
      <c r="VCY200" s="33"/>
      <c r="VCZ200" s="33"/>
      <c r="VDA200" s="98">
        <v>5</v>
      </c>
      <c r="VDB200" s="98"/>
      <c r="VDC200" s="98"/>
      <c r="VDD200" s="98" t="s">
        <v>401</v>
      </c>
      <c r="VDE200" s="98"/>
      <c r="VDF200" s="98"/>
      <c r="VDG200" s="98" t="s">
        <v>404</v>
      </c>
      <c r="VDH200" s="98"/>
      <c r="VDI200" s="98"/>
      <c r="VDJ200" s="137" t="s">
        <v>616</v>
      </c>
      <c r="VDK200" s="137"/>
      <c r="VDL200" s="32" t="s">
        <v>4</v>
      </c>
      <c r="VDM200" s="100">
        <v>710</v>
      </c>
      <c r="VDN200" s="100"/>
      <c r="VDO200" s="33"/>
      <c r="VDP200" s="33"/>
      <c r="VDQ200" s="98">
        <v>5</v>
      </c>
      <c r="VDR200" s="98"/>
      <c r="VDS200" s="98"/>
      <c r="VDT200" s="98" t="s">
        <v>401</v>
      </c>
      <c r="VDU200" s="98"/>
      <c r="VDV200" s="98"/>
      <c r="VDW200" s="98" t="s">
        <v>404</v>
      </c>
      <c r="VDX200" s="98"/>
      <c r="VDY200" s="98"/>
      <c r="VDZ200" s="137" t="s">
        <v>616</v>
      </c>
      <c r="VEA200" s="137"/>
      <c r="VEB200" s="32" t="s">
        <v>4</v>
      </c>
      <c r="VEC200" s="100">
        <v>710</v>
      </c>
      <c r="VED200" s="100"/>
      <c r="VEE200" s="33"/>
      <c r="VEF200" s="33"/>
      <c r="VEG200" s="98">
        <v>5</v>
      </c>
      <c r="VEH200" s="98"/>
      <c r="VEI200" s="98"/>
      <c r="VEJ200" s="98" t="s">
        <v>401</v>
      </c>
      <c r="VEK200" s="98"/>
      <c r="VEL200" s="98"/>
      <c r="VEM200" s="98" t="s">
        <v>404</v>
      </c>
      <c r="VEN200" s="98"/>
      <c r="VEO200" s="98"/>
      <c r="VEP200" s="137" t="s">
        <v>616</v>
      </c>
      <c r="VEQ200" s="137"/>
      <c r="VER200" s="32" t="s">
        <v>4</v>
      </c>
      <c r="VES200" s="100">
        <v>710</v>
      </c>
      <c r="VET200" s="100"/>
      <c r="VEU200" s="33"/>
      <c r="VEV200" s="33"/>
      <c r="VEW200" s="98">
        <v>5</v>
      </c>
      <c r="VEX200" s="98"/>
      <c r="VEY200" s="98"/>
      <c r="VEZ200" s="98" t="s">
        <v>401</v>
      </c>
      <c r="VFA200" s="98"/>
      <c r="VFB200" s="98"/>
      <c r="VFC200" s="98" t="s">
        <v>404</v>
      </c>
      <c r="VFD200" s="98"/>
      <c r="VFE200" s="98"/>
      <c r="VFF200" s="137" t="s">
        <v>616</v>
      </c>
      <c r="VFG200" s="137"/>
      <c r="VFH200" s="32" t="s">
        <v>4</v>
      </c>
      <c r="VFI200" s="100">
        <v>710</v>
      </c>
      <c r="VFJ200" s="100"/>
      <c r="VFK200" s="33"/>
      <c r="VFL200" s="33"/>
      <c r="VFM200" s="98">
        <v>5</v>
      </c>
      <c r="VFN200" s="98"/>
      <c r="VFO200" s="98"/>
      <c r="VFP200" s="98" t="s">
        <v>401</v>
      </c>
      <c r="VFQ200" s="98"/>
      <c r="VFR200" s="98"/>
      <c r="VFS200" s="98" t="s">
        <v>404</v>
      </c>
      <c r="VFT200" s="98"/>
      <c r="VFU200" s="98"/>
      <c r="VFV200" s="137" t="s">
        <v>616</v>
      </c>
      <c r="VFW200" s="137"/>
      <c r="VFX200" s="32" t="s">
        <v>4</v>
      </c>
      <c r="VFY200" s="100">
        <v>710</v>
      </c>
      <c r="VFZ200" s="100"/>
      <c r="VGA200" s="33"/>
      <c r="VGB200" s="33"/>
      <c r="VGC200" s="98">
        <v>5</v>
      </c>
      <c r="VGD200" s="98"/>
      <c r="VGE200" s="98"/>
      <c r="VGF200" s="98" t="s">
        <v>401</v>
      </c>
      <c r="VGG200" s="98"/>
      <c r="VGH200" s="98"/>
      <c r="VGI200" s="98" t="s">
        <v>404</v>
      </c>
      <c r="VGJ200" s="98"/>
      <c r="VGK200" s="98"/>
      <c r="VGL200" s="137" t="s">
        <v>616</v>
      </c>
      <c r="VGM200" s="137"/>
      <c r="VGN200" s="32" t="s">
        <v>4</v>
      </c>
      <c r="VGO200" s="100">
        <v>710</v>
      </c>
      <c r="VGP200" s="100"/>
      <c r="VGQ200" s="33"/>
      <c r="VGR200" s="33"/>
      <c r="VGS200" s="98">
        <v>5</v>
      </c>
      <c r="VGT200" s="98"/>
      <c r="VGU200" s="98"/>
      <c r="VGV200" s="98" t="s">
        <v>401</v>
      </c>
      <c r="VGW200" s="98"/>
      <c r="VGX200" s="98"/>
      <c r="VGY200" s="98" t="s">
        <v>404</v>
      </c>
      <c r="VGZ200" s="98"/>
      <c r="VHA200" s="98"/>
      <c r="VHB200" s="137" t="s">
        <v>616</v>
      </c>
      <c r="VHC200" s="137"/>
      <c r="VHD200" s="32" t="s">
        <v>4</v>
      </c>
      <c r="VHE200" s="100">
        <v>710</v>
      </c>
      <c r="VHF200" s="100"/>
      <c r="VHG200" s="33"/>
      <c r="VHH200" s="33"/>
      <c r="VHI200" s="98">
        <v>5</v>
      </c>
      <c r="VHJ200" s="98"/>
      <c r="VHK200" s="98"/>
      <c r="VHL200" s="98" t="s">
        <v>401</v>
      </c>
      <c r="VHM200" s="98"/>
      <c r="VHN200" s="98"/>
      <c r="VHO200" s="98" t="s">
        <v>404</v>
      </c>
      <c r="VHP200" s="98"/>
      <c r="VHQ200" s="98"/>
      <c r="VHR200" s="137" t="s">
        <v>616</v>
      </c>
      <c r="VHS200" s="137"/>
      <c r="VHT200" s="32" t="s">
        <v>4</v>
      </c>
      <c r="VHU200" s="100">
        <v>710</v>
      </c>
      <c r="VHV200" s="100"/>
      <c r="VHW200" s="33"/>
      <c r="VHX200" s="33"/>
      <c r="VHY200" s="98">
        <v>5</v>
      </c>
      <c r="VHZ200" s="98"/>
      <c r="VIA200" s="98"/>
      <c r="VIB200" s="98" t="s">
        <v>401</v>
      </c>
      <c r="VIC200" s="98"/>
      <c r="VID200" s="98"/>
      <c r="VIE200" s="98" t="s">
        <v>404</v>
      </c>
      <c r="VIF200" s="98"/>
      <c r="VIG200" s="98"/>
      <c r="VIH200" s="137" t="s">
        <v>616</v>
      </c>
      <c r="VII200" s="137"/>
      <c r="VIJ200" s="32" t="s">
        <v>4</v>
      </c>
      <c r="VIK200" s="100">
        <v>710</v>
      </c>
      <c r="VIL200" s="100"/>
      <c r="VIM200" s="33"/>
      <c r="VIN200" s="33"/>
      <c r="VIO200" s="98">
        <v>5</v>
      </c>
      <c r="VIP200" s="98"/>
      <c r="VIQ200" s="98"/>
      <c r="VIR200" s="98" t="s">
        <v>401</v>
      </c>
      <c r="VIS200" s="98"/>
      <c r="VIT200" s="98"/>
      <c r="VIU200" s="98" t="s">
        <v>404</v>
      </c>
      <c r="VIV200" s="98"/>
      <c r="VIW200" s="98"/>
      <c r="VIX200" s="137" t="s">
        <v>616</v>
      </c>
      <c r="VIY200" s="137"/>
      <c r="VIZ200" s="32" t="s">
        <v>4</v>
      </c>
      <c r="VJA200" s="100">
        <v>710</v>
      </c>
      <c r="VJB200" s="100"/>
      <c r="VJC200" s="33"/>
      <c r="VJD200" s="33"/>
      <c r="VJE200" s="98">
        <v>5</v>
      </c>
      <c r="VJF200" s="98"/>
      <c r="VJG200" s="98"/>
      <c r="VJH200" s="98" t="s">
        <v>401</v>
      </c>
      <c r="VJI200" s="98"/>
      <c r="VJJ200" s="98"/>
      <c r="VJK200" s="98" t="s">
        <v>404</v>
      </c>
      <c r="VJL200" s="98"/>
      <c r="VJM200" s="98"/>
      <c r="VJN200" s="137" t="s">
        <v>616</v>
      </c>
      <c r="VJO200" s="137"/>
      <c r="VJP200" s="32" t="s">
        <v>4</v>
      </c>
      <c r="VJQ200" s="100">
        <v>710</v>
      </c>
      <c r="VJR200" s="100"/>
      <c r="VJS200" s="33"/>
      <c r="VJT200" s="33"/>
      <c r="VJU200" s="98">
        <v>5</v>
      </c>
      <c r="VJV200" s="98"/>
      <c r="VJW200" s="98"/>
      <c r="VJX200" s="98" t="s">
        <v>401</v>
      </c>
      <c r="VJY200" s="98"/>
      <c r="VJZ200" s="98"/>
      <c r="VKA200" s="98" t="s">
        <v>404</v>
      </c>
      <c r="VKB200" s="98"/>
      <c r="VKC200" s="98"/>
      <c r="VKD200" s="137" t="s">
        <v>616</v>
      </c>
      <c r="VKE200" s="137"/>
      <c r="VKF200" s="32" t="s">
        <v>4</v>
      </c>
      <c r="VKG200" s="100">
        <v>710</v>
      </c>
      <c r="VKH200" s="100"/>
      <c r="VKI200" s="33"/>
      <c r="VKJ200" s="33"/>
      <c r="VKK200" s="98">
        <v>5</v>
      </c>
      <c r="VKL200" s="98"/>
      <c r="VKM200" s="98"/>
      <c r="VKN200" s="98" t="s">
        <v>401</v>
      </c>
      <c r="VKO200" s="98"/>
      <c r="VKP200" s="98"/>
      <c r="VKQ200" s="98" t="s">
        <v>404</v>
      </c>
      <c r="VKR200" s="98"/>
      <c r="VKS200" s="98"/>
      <c r="VKT200" s="137" t="s">
        <v>616</v>
      </c>
      <c r="VKU200" s="137"/>
      <c r="VKV200" s="32" t="s">
        <v>4</v>
      </c>
      <c r="VKW200" s="100">
        <v>710</v>
      </c>
      <c r="VKX200" s="100"/>
      <c r="VKY200" s="33"/>
      <c r="VKZ200" s="33"/>
      <c r="VLA200" s="98">
        <v>5</v>
      </c>
      <c r="VLB200" s="98"/>
      <c r="VLC200" s="98"/>
      <c r="VLD200" s="98" t="s">
        <v>401</v>
      </c>
      <c r="VLE200" s="98"/>
      <c r="VLF200" s="98"/>
      <c r="VLG200" s="98" t="s">
        <v>404</v>
      </c>
      <c r="VLH200" s="98"/>
      <c r="VLI200" s="98"/>
      <c r="VLJ200" s="137" t="s">
        <v>616</v>
      </c>
      <c r="VLK200" s="137"/>
      <c r="VLL200" s="32" t="s">
        <v>4</v>
      </c>
      <c r="VLM200" s="100">
        <v>710</v>
      </c>
      <c r="VLN200" s="100"/>
      <c r="VLO200" s="33"/>
      <c r="VLP200" s="33"/>
      <c r="VLQ200" s="98">
        <v>5</v>
      </c>
      <c r="VLR200" s="98"/>
      <c r="VLS200" s="98"/>
      <c r="VLT200" s="98" t="s">
        <v>401</v>
      </c>
      <c r="VLU200" s="98"/>
      <c r="VLV200" s="98"/>
      <c r="VLW200" s="98" t="s">
        <v>404</v>
      </c>
      <c r="VLX200" s="98"/>
      <c r="VLY200" s="98"/>
      <c r="VLZ200" s="137" t="s">
        <v>616</v>
      </c>
      <c r="VMA200" s="137"/>
      <c r="VMB200" s="32" t="s">
        <v>4</v>
      </c>
      <c r="VMC200" s="100">
        <v>710</v>
      </c>
      <c r="VMD200" s="100"/>
      <c r="VME200" s="33"/>
      <c r="VMF200" s="33"/>
      <c r="VMG200" s="98">
        <v>5</v>
      </c>
      <c r="VMH200" s="98"/>
      <c r="VMI200" s="98"/>
      <c r="VMJ200" s="98" t="s">
        <v>401</v>
      </c>
      <c r="VMK200" s="98"/>
      <c r="VML200" s="98"/>
      <c r="VMM200" s="98" t="s">
        <v>404</v>
      </c>
      <c r="VMN200" s="98"/>
      <c r="VMO200" s="98"/>
      <c r="VMP200" s="137" t="s">
        <v>616</v>
      </c>
      <c r="VMQ200" s="137"/>
      <c r="VMR200" s="32" t="s">
        <v>4</v>
      </c>
      <c r="VMS200" s="100">
        <v>710</v>
      </c>
      <c r="VMT200" s="100"/>
      <c r="VMU200" s="33"/>
      <c r="VMV200" s="33"/>
      <c r="VMW200" s="98">
        <v>5</v>
      </c>
      <c r="VMX200" s="98"/>
      <c r="VMY200" s="98"/>
      <c r="VMZ200" s="98" t="s">
        <v>401</v>
      </c>
      <c r="VNA200" s="98"/>
      <c r="VNB200" s="98"/>
      <c r="VNC200" s="98" t="s">
        <v>404</v>
      </c>
      <c r="VND200" s="98"/>
      <c r="VNE200" s="98"/>
      <c r="VNF200" s="137" t="s">
        <v>616</v>
      </c>
      <c r="VNG200" s="137"/>
      <c r="VNH200" s="32" t="s">
        <v>4</v>
      </c>
      <c r="VNI200" s="100">
        <v>710</v>
      </c>
      <c r="VNJ200" s="100"/>
      <c r="VNK200" s="33"/>
      <c r="VNL200" s="33"/>
      <c r="VNM200" s="98">
        <v>5</v>
      </c>
      <c r="VNN200" s="98"/>
      <c r="VNO200" s="98"/>
      <c r="VNP200" s="98" t="s">
        <v>401</v>
      </c>
      <c r="VNQ200" s="98"/>
      <c r="VNR200" s="98"/>
      <c r="VNS200" s="98" t="s">
        <v>404</v>
      </c>
      <c r="VNT200" s="98"/>
      <c r="VNU200" s="98"/>
      <c r="VNV200" s="137" t="s">
        <v>616</v>
      </c>
      <c r="VNW200" s="137"/>
      <c r="VNX200" s="32" t="s">
        <v>4</v>
      </c>
      <c r="VNY200" s="100">
        <v>710</v>
      </c>
      <c r="VNZ200" s="100"/>
      <c r="VOA200" s="33"/>
      <c r="VOB200" s="33"/>
      <c r="VOC200" s="98">
        <v>5</v>
      </c>
      <c r="VOD200" s="98"/>
      <c r="VOE200" s="98"/>
      <c r="VOF200" s="98" t="s">
        <v>401</v>
      </c>
      <c r="VOG200" s="98"/>
      <c r="VOH200" s="98"/>
      <c r="VOI200" s="98" t="s">
        <v>404</v>
      </c>
      <c r="VOJ200" s="98"/>
      <c r="VOK200" s="98"/>
      <c r="VOL200" s="137" t="s">
        <v>616</v>
      </c>
      <c r="VOM200" s="137"/>
      <c r="VON200" s="32" t="s">
        <v>4</v>
      </c>
      <c r="VOO200" s="100">
        <v>710</v>
      </c>
      <c r="VOP200" s="100"/>
      <c r="VOQ200" s="33"/>
      <c r="VOR200" s="33"/>
      <c r="VOS200" s="98">
        <v>5</v>
      </c>
      <c r="VOT200" s="98"/>
      <c r="VOU200" s="98"/>
      <c r="VOV200" s="98" t="s">
        <v>401</v>
      </c>
      <c r="VOW200" s="98"/>
      <c r="VOX200" s="98"/>
      <c r="VOY200" s="98" t="s">
        <v>404</v>
      </c>
      <c r="VOZ200" s="98"/>
      <c r="VPA200" s="98"/>
      <c r="VPB200" s="137" t="s">
        <v>616</v>
      </c>
      <c r="VPC200" s="137"/>
      <c r="VPD200" s="32" t="s">
        <v>4</v>
      </c>
      <c r="VPE200" s="100">
        <v>710</v>
      </c>
      <c r="VPF200" s="100"/>
      <c r="VPG200" s="33"/>
      <c r="VPH200" s="33"/>
      <c r="VPI200" s="98">
        <v>5</v>
      </c>
      <c r="VPJ200" s="98"/>
      <c r="VPK200" s="98"/>
      <c r="VPL200" s="98" t="s">
        <v>401</v>
      </c>
      <c r="VPM200" s="98"/>
      <c r="VPN200" s="98"/>
      <c r="VPO200" s="98" t="s">
        <v>404</v>
      </c>
      <c r="VPP200" s="98"/>
      <c r="VPQ200" s="98"/>
      <c r="VPR200" s="137" t="s">
        <v>616</v>
      </c>
      <c r="VPS200" s="137"/>
      <c r="VPT200" s="32" t="s">
        <v>4</v>
      </c>
      <c r="VPU200" s="100">
        <v>710</v>
      </c>
      <c r="VPV200" s="100"/>
      <c r="VPW200" s="33"/>
      <c r="VPX200" s="33"/>
      <c r="VPY200" s="98">
        <v>5</v>
      </c>
      <c r="VPZ200" s="98"/>
      <c r="VQA200" s="98"/>
      <c r="VQB200" s="98" t="s">
        <v>401</v>
      </c>
      <c r="VQC200" s="98"/>
      <c r="VQD200" s="98"/>
      <c r="VQE200" s="98" t="s">
        <v>404</v>
      </c>
      <c r="VQF200" s="98"/>
      <c r="VQG200" s="98"/>
      <c r="VQH200" s="137" t="s">
        <v>616</v>
      </c>
      <c r="VQI200" s="137"/>
      <c r="VQJ200" s="32" t="s">
        <v>4</v>
      </c>
      <c r="VQK200" s="100">
        <v>710</v>
      </c>
      <c r="VQL200" s="100"/>
      <c r="VQM200" s="33"/>
      <c r="VQN200" s="33"/>
      <c r="VQO200" s="98">
        <v>5</v>
      </c>
      <c r="VQP200" s="98"/>
      <c r="VQQ200" s="98"/>
      <c r="VQR200" s="98" t="s">
        <v>401</v>
      </c>
      <c r="VQS200" s="98"/>
      <c r="VQT200" s="98"/>
      <c r="VQU200" s="98" t="s">
        <v>404</v>
      </c>
      <c r="VQV200" s="98"/>
      <c r="VQW200" s="98"/>
      <c r="VQX200" s="137" t="s">
        <v>616</v>
      </c>
      <c r="VQY200" s="137"/>
      <c r="VQZ200" s="32" t="s">
        <v>4</v>
      </c>
      <c r="VRA200" s="100">
        <v>710</v>
      </c>
      <c r="VRB200" s="100"/>
      <c r="VRC200" s="33"/>
      <c r="VRD200" s="33"/>
      <c r="VRE200" s="98">
        <v>5</v>
      </c>
      <c r="VRF200" s="98"/>
      <c r="VRG200" s="98"/>
      <c r="VRH200" s="98" t="s">
        <v>401</v>
      </c>
      <c r="VRI200" s="98"/>
      <c r="VRJ200" s="98"/>
      <c r="VRK200" s="98" t="s">
        <v>404</v>
      </c>
      <c r="VRL200" s="98"/>
      <c r="VRM200" s="98"/>
      <c r="VRN200" s="137" t="s">
        <v>616</v>
      </c>
      <c r="VRO200" s="137"/>
      <c r="VRP200" s="32" t="s">
        <v>4</v>
      </c>
      <c r="VRQ200" s="100">
        <v>710</v>
      </c>
      <c r="VRR200" s="100"/>
      <c r="VRS200" s="33"/>
      <c r="VRT200" s="33"/>
      <c r="VRU200" s="98">
        <v>5</v>
      </c>
      <c r="VRV200" s="98"/>
      <c r="VRW200" s="98"/>
      <c r="VRX200" s="98" t="s">
        <v>401</v>
      </c>
      <c r="VRY200" s="98"/>
      <c r="VRZ200" s="98"/>
      <c r="VSA200" s="98" t="s">
        <v>404</v>
      </c>
      <c r="VSB200" s="98"/>
      <c r="VSC200" s="98"/>
      <c r="VSD200" s="137" t="s">
        <v>616</v>
      </c>
      <c r="VSE200" s="137"/>
      <c r="VSF200" s="32" t="s">
        <v>4</v>
      </c>
      <c r="VSG200" s="100">
        <v>710</v>
      </c>
      <c r="VSH200" s="100"/>
      <c r="VSI200" s="33"/>
      <c r="VSJ200" s="33"/>
      <c r="VSK200" s="98">
        <v>5</v>
      </c>
      <c r="VSL200" s="98"/>
      <c r="VSM200" s="98"/>
      <c r="VSN200" s="98" t="s">
        <v>401</v>
      </c>
      <c r="VSO200" s="98"/>
      <c r="VSP200" s="98"/>
      <c r="VSQ200" s="98" t="s">
        <v>404</v>
      </c>
      <c r="VSR200" s="98"/>
      <c r="VSS200" s="98"/>
      <c r="VST200" s="137" t="s">
        <v>616</v>
      </c>
      <c r="VSU200" s="137"/>
      <c r="VSV200" s="32" t="s">
        <v>4</v>
      </c>
      <c r="VSW200" s="100">
        <v>710</v>
      </c>
      <c r="VSX200" s="100"/>
      <c r="VSY200" s="33"/>
      <c r="VSZ200" s="33"/>
      <c r="VTA200" s="98">
        <v>5</v>
      </c>
      <c r="VTB200" s="98"/>
      <c r="VTC200" s="98"/>
      <c r="VTD200" s="98" t="s">
        <v>401</v>
      </c>
      <c r="VTE200" s="98"/>
      <c r="VTF200" s="98"/>
      <c r="VTG200" s="98" t="s">
        <v>404</v>
      </c>
      <c r="VTH200" s="98"/>
      <c r="VTI200" s="98"/>
      <c r="VTJ200" s="137" t="s">
        <v>616</v>
      </c>
      <c r="VTK200" s="137"/>
      <c r="VTL200" s="32" t="s">
        <v>4</v>
      </c>
      <c r="VTM200" s="100">
        <v>710</v>
      </c>
      <c r="VTN200" s="100"/>
      <c r="VTO200" s="33"/>
      <c r="VTP200" s="33"/>
      <c r="VTQ200" s="98">
        <v>5</v>
      </c>
      <c r="VTR200" s="98"/>
      <c r="VTS200" s="98"/>
      <c r="VTT200" s="98" t="s">
        <v>401</v>
      </c>
      <c r="VTU200" s="98"/>
      <c r="VTV200" s="98"/>
      <c r="VTW200" s="98" t="s">
        <v>404</v>
      </c>
      <c r="VTX200" s="98"/>
      <c r="VTY200" s="98"/>
      <c r="VTZ200" s="137" t="s">
        <v>616</v>
      </c>
      <c r="VUA200" s="137"/>
      <c r="VUB200" s="32" t="s">
        <v>4</v>
      </c>
      <c r="VUC200" s="100">
        <v>710</v>
      </c>
      <c r="VUD200" s="100"/>
      <c r="VUE200" s="33"/>
      <c r="VUF200" s="33"/>
      <c r="VUG200" s="98">
        <v>5</v>
      </c>
      <c r="VUH200" s="98"/>
      <c r="VUI200" s="98"/>
      <c r="VUJ200" s="98" t="s">
        <v>401</v>
      </c>
      <c r="VUK200" s="98"/>
      <c r="VUL200" s="98"/>
      <c r="VUM200" s="98" t="s">
        <v>404</v>
      </c>
      <c r="VUN200" s="98"/>
      <c r="VUO200" s="98"/>
      <c r="VUP200" s="137" t="s">
        <v>616</v>
      </c>
      <c r="VUQ200" s="137"/>
      <c r="VUR200" s="32" t="s">
        <v>4</v>
      </c>
      <c r="VUS200" s="100">
        <v>710</v>
      </c>
      <c r="VUT200" s="100"/>
      <c r="VUU200" s="33"/>
      <c r="VUV200" s="33"/>
      <c r="VUW200" s="98">
        <v>5</v>
      </c>
      <c r="VUX200" s="98"/>
      <c r="VUY200" s="98"/>
      <c r="VUZ200" s="98" t="s">
        <v>401</v>
      </c>
      <c r="VVA200" s="98"/>
      <c r="VVB200" s="98"/>
      <c r="VVC200" s="98" t="s">
        <v>404</v>
      </c>
      <c r="VVD200" s="98"/>
      <c r="VVE200" s="98"/>
      <c r="VVF200" s="137" t="s">
        <v>616</v>
      </c>
      <c r="VVG200" s="137"/>
      <c r="VVH200" s="32" t="s">
        <v>4</v>
      </c>
      <c r="VVI200" s="100">
        <v>710</v>
      </c>
      <c r="VVJ200" s="100"/>
      <c r="VVK200" s="33"/>
      <c r="VVL200" s="33"/>
      <c r="VVM200" s="98">
        <v>5</v>
      </c>
      <c r="VVN200" s="98"/>
      <c r="VVO200" s="98"/>
      <c r="VVP200" s="98" t="s">
        <v>401</v>
      </c>
      <c r="VVQ200" s="98"/>
      <c r="VVR200" s="98"/>
      <c r="VVS200" s="98" t="s">
        <v>404</v>
      </c>
      <c r="VVT200" s="98"/>
      <c r="VVU200" s="98"/>
      <c r="VVV200" s="137" t="s">
        <v>616</v>
      </c>
      <c r="VVW200" s="137"/>
      <c r="VVX200" s="32" t="s">
        <v>4</v>
      </c>
      <c r="VVY200" s="100">
        <v>710</v>
      </c>
      <c r="VVZ200" s="100"/>
      <c r="VWA200" s="33"/>
      <c r="VWB200" s="33"/>
      <c r="VWC200" s="98">
        <v>5</v>
      </c>
      <c r="VWD200" s="98"/>
      <c r="VWE200" s="98"/>
      <c r="VWF200" s="98" t="s">
        <v>401</v>
      </c>
      <c r="VWG200" s="98"/>
      <c r="VWH200" s="98"/>
      <c r="VWI200" s="98" t="s">
        <v>404</v>
      </c>
      <c r="VWJ200" s="98"/>
      <c r="VWK200" s="98"/>
      <c r="VWL200" s="137" t="s">
        <v>616</v>
      </c>
      <c r="VWM200" s="137"/>
      <c r="VWN200" s="32" t="s">
        <v>4</v>
      </c>
      <c r="VWO200" s="100">
        <v>710</v>
      </c>
      <c r="VWP200" s="100"/>
      <c r="VWQ200" s="33"/>
      <c r="VWR200" s="33"/>
      <c r="VWS200" s="98">
        <v>5</v>
      </c>
      <c r="VWT200" s="98"/>
      <c r="VWU200" s="98"/>
      <c r="VWV200" s="98" t="s">
        <v>401</v>
      </c>
      <c r="VWW200" s="98"/>
      <c r="VWX200" s="98"/>
      <c r="VWY200" s="98" t="s">
        <v>404</v>
      </c>
      <c r="VWZ200" s="98"/>
      <c r="VXA200" s="98"/>
      <c r="VXB200" s="137" t="s">
        <v>616</v>
      </c>
      <c r="VXC200" s="137"/>
      <c r="VXD200" s="32" t="s">
        <v>4</v>
      </c>
      <c r="VXE200" s="100">
        <v>710</v>
      </c>
      <c r="VXF200" s="100"/>
      <c r="VXG200" s="33"/>
      <c r="VXH200" s="33"/>
      <c r="VXI200" s="98">
        <v>5</v>
      </c>
      <c r="VXJ200" s="98"/>
      <c r="VXK200" s="98"/>
      <c r="VXL200" s="98" t="s">
        <v>401</v>
      </c>
      <c r="VXM200" s="98"/>
      <c r="VXN200" s="98"/>
      <c r="VXO200" s="98" t="s">
        <v>404</v>
      </c>
      <c r="VXP200" s="98"/>
      <c r="VXQ200" s="98"/>
      <c r="VXR200" s="137" t="s">
        <v>616</v>
      </c>
      <c r="VXS200" s="137"/>
      <c r="VXT200" s="32" t="s">
        <v>4</v>
      </c>
      <c r="VXU200" s="100">
        <v>710</v>
      </c>
      <c r="VXV200" s="100"/>
      <c r="VXW200" s="33"/>
      <c r="VXX200" s="33"/>
      <c r="VXY200" s="98">
        <v>5</v>
      </c>
      <c r="VXZ200" s="98"/>
      <c r="VYA200" s="98"/>
      <c r="VYB200" s="98" t="s">
        <v>401</v>
      </c>
      <c r="VYC200" s="98"/>
      <c r="VYD200" s="98"/>
      <c r="VYE200" s="98" t="s">
        <v>404</v>
      </c>
      <c r="VYF200" s="98"/>
      <c r="VYG200" s="98"/>
      <c r="VYH200" s="137" t="s">
        <v>616</v>
      </c>
      <c r="VYI200" s="137"/>
      <c r="VYJ200" s="32" t="s">
        <v>4</v>
      </c>
      <c r="VYK200" s="100">
        <v>710</v>
      </c>
      <c r="VYL200" s="100"/>
      <c r="VYM200" s="33"/>
      <c r="VYN200" s="33"/>
      <c r="VYO200" s="98">
        <v>5</v>
      </c>
      <c r="VYP200" s="98"/>
      <c r="VYQ200" s="98"/>
      <c r="VYR200" s="98" t="s">
        <v>401</v>
      </c>
      <c r="VYS200" s="98"/>
      <c r="VYT200" s="98"/>
      <c r="VYU200" s="98" t="s">
        <v>404</v>
      </c>
      <c r="VYV200" s="98"/>
      <c r="VYW200" s="98"/>
      <c r="VYX200" s="137" t="s">
        <v>616</v>
      </c>
      <c r="VYY200" s="137"/>
      <c r="VYZ200" s="32" t="s">
        <v>4</v>
      </c>
      <c r="VZA200" s="100">
        <v>710</v>
      </c>
      <c r="VZB200" s="100"/>
      <c r="VZC200" s="33"/>
      <c r="VZD200" s="33"/>
      <c r="VZE200" s="98">
        <v>5</v>
      </c>
      <c r="VZF200" s="98"/>
      <c r="VZG200" s="98"/>
      <c r="VZH200" s="98" t="s">
        <v>401</v>
      </c>
      <c r="VZI200" s="98"/>
      <c r="VZJ200" s="98"/>
      <c r="VZK200" s="98" t="s">
        <v>404</v>
      </c>
      <c r="VZL200" s="98"/>
      <c r="VZM200" s="98"/>
      <c r="VZN200" s="137" t="s">
        <v>616</v>
      </c>
      <c r="VZO200" s="137"/>
      <c r="VZP200" s="32" t="s">
        <v>4</v>
      </c>
      <c r="VZQ200" s="100">
        <v>710</v>
      </c>
      <c r="VZR200" s="100"/>
      <c r="VZS200" s="33"/>
      <c r="VZT200" s="33"/>
      <c r="VZU200" s="98">
        <v>5</v>
      </c>
      <c r="VZV200" s="98"/>
      <c r="VZW200" s="98"/>
      <c r="VZX200" s="98" t="s">
        <v>401</v>
      </c>
      <c r="VZY200" s="98"/>
      <c r="VZZ200" s="98"/>
      <c r="WAA200" s="98" t="s">
        <v>404</v>
      </c>
      <c r="WAB200" s="98"/>
      <c r="WAC200" s="98"/>
      <c r="WAD200" s="137" t="s">
        <v>616</v>
      </c>
      <c r="WAE200" s="137"/>
      <c r="WAF200" s="32" t="s">
        <v>4</v>
      </c>
      <c r="WAG200" s="100">
        <v>710</v>
      </c>
      <c r="WAH200" s="100"/>
      <c r="WAI200" s="33"/>
      <c r="WAJ200" s="33"/>
      <c r="WAK200" s="98">
        <v>5</v>
      </c>
      <c r="WAL200" s="98"/>
      <c r="WAM200" s="98"/>
      <c r="WAN200" s="98" t="s">
        <v>401</v>
      </c>
      <c r="WAO200" s="98"/>
      <c r="WAP200" s="98"/>
      <c r="WAQ200" s="98" t="s">
        <v>404</v>
      </c>
      <c r="WAR200" s="98"/>
      <c r="WAS200" s="98"/>
      <c r="WAT200" s="137" t="s">
        <v>616</v>
      </c>
      <c r="WAU200" s="137"/>
      <c r="WAV200" s="32" t="s">
        <v>4</v>
      </c>
      <c r="WAW200" s="100">
        <v>710</v>
      </c>
      <c r="WAX200" s="100"/>
      <c r="WAY200" s="33"/>
      <c r="WAZ200" s="33"/>
      <c r="WBA200" s="98">
        <v>5</v>
      </c>
      <c r="WBB200" s="98"/>
      <c r="WBC200" s="98"/>
      <c r="WBD200" s="98" t="s">
        <v>401</v>
      </c>
      <c r="WBE200" s="98"/>
      <c r="WBF200" s="98"/>
      <c r="WBG200" s="98" t="s">
        <v>404</v>
      </c>
      <c r="WBH200" s="98"/>
      <c r="WBI200" s="98"/>
      <c r="WBJ200" s="137" t="s">
        <v>616</v>
      </c>
      <c r="WBK200" s="137"/>
      <c r="WBL200" s="32" t="s">
        <v>4</v>
      </c>
      <c r="WBM200" s="100">
        <v>710</v>
      </c>
      <c r="WBN200" s="100"/>
      <c r="WBO200" s="33"/>
      <c r="WBP200" s="33"/>
      <c r="WBQ200" s="98">
        <v>5</v>
      </c>
      <c r="WBR200" s="98"/>
      <c r="WBS200" s="98"/>
      <c r="WBT200" s="98" t="s">
        <v>401</v>
      </c>
      <c r="WBU200" s="98"/>
      <c r="WBV200" s="98"/>
      <c r="WBW200" s="98" t="s">
        <v>404</v>
      </c>
      <c r="WBX200" s="98"/>
      <c r="WBY200" s="98"/>
      <c r="WBZ200" s="137" t="s">
        <v>616</v>
      </c>
      <c r="WCA200" s="137"/>
      <c r="WCB200" s="32" t="s">
        <v>4</v>
      </c>
      <c r="WCC200" s="100">
        <v>710</v>
      </c>
      <c r="WCD200" s="100"/>
      <c r="WCE200" s="33"/>
      <c r="WCF200" s="33"/>
      <c r="WCG200" s="98">
        <v>5</v>
      </c>
      <c r="WCH200" s="98"/>
      <c r="WCI200" s="98"/>
      <c r="WCJ200" s="98" t="s">
        <v>401</v>
      </c>
      <c r="WCK200" s="98"/>
      <c r="WCL200" s="98"/>
      <c r="WCM200" s="98" t="s">
        <v>404</v>
      </c>
      <c r="WCN200" s="98"/>
      <c r="WCO200" s="98"/>
      <c r="WCP200" s="137" t="s">
        <v>616</v>
      </c>
      <c r="WCQ200" s="137"/>
      <c r="WCR200" s="32" t="s">
        <v>4</v>
      </c>
      <c r="WCS200" s="100">
        <v>710</v>
      </c>
      <c r="WCT200" s="100"/>
      <c r="WCU200" s="33"/>
      <c r="WCV200" s="33"/>
      <c r="WCW200" s="98">
        <v>5</v>
      </c>
      <c r="WCX200" s="98"/>
      <c r="WCY200" s="98"/>
      <c r="WCZ200" s="98" t="s">
        <v>401</v>
      </c>
      <c r="WDA200" s="98"/>
      <c r="WDB200" s="98"/>
      <c r="WDC200" s="98" t="s">
        <v>404</v>
      </c>
      <c r="WDD200" s="98"/>
      <c r="WDE200" s="98"/>
      <c r="WDF200" s="137" t="s">
        <v>616</v>
      </c>
      <c r="WDG200" s="137"/>
      <c r="WDH200" s="32" t="s">
        <v>4</v>
      </c>
      <c r="WDI200" s="100">
        <v>710</v>
      </c>
      <c r="WDJ200" s="100"/>
      <c r="WDK200" s="33"/>
      <c r="WDL200" s="33"/>
      <c r="WDM200" s="98">
        <v>5</v>
      </c>
      <c r="WDN200" s="98"/>
      <c r="WDO200" s="98"/>
      <c r="WDP200" s="98" t="s">
        <v>401</v>
      </c>
      <c r="WDQ200" s="98"/>
      <c r="WDR200" s="98"/>
      <c r="WDS200" s="98" t="s">
        <v>404</v>
      </c>
      <c r="WDT200" s="98"/>
      <c r="WDU200" s="98"/>
      <c r="WDV200" s="137" t="s">
        <v>616</v>
      </c>
      <c r="WDW200" s="137"/>
      <c r="WDX200" s="32" t="s">
        <v>4</v>
      </c>
      <c r="WDY200" s="100">
        <v>710</v>
      </c>
      <c r="WDZ200" s="100"/>
      <c r="WEA200" s="33"/>
      <c r="WEB200" s="33"/>
      <c r="WEC200" s="98">
        <v>5</v>
      </c>
      <c r="WED200" s="98"/>
      <c r="WEE200" s="98"/>
      <c r="WEF200" s="98" t="s">
        <v>401</v>
      </c>
      <c r="WEG200" s="98"/>
      <c r="WEH200" s="98"/>
      <c r="WEI200" s="98" t="s">
        <v>404</v>
      </c>
      <c r="WEJ200" s="98"/>
      <c r="WEK200" s="98"/>
      <c r="WEL200" s="137" t="s">
        <v>616</v>
      </c>
      <c r="WEM200" s="137"/>
      <c r="WEN200" s="32" t="s">
        <v>4</v>
      </c>
      <c r="WEO200" s="100">
        <v>710</v>
      </c>
      <c r="WEP200" s="100"/>
      <c r="WEQ200" s="33"/>
      <c r="WER200" s="33"/>
      <c r="WES200" s="98">
        <v>5</v>
      </c>
      <c r="WET200" s="98"/>
      <c r="WEU200" s="98"/>
      <c r="WEV200" s="98" t="s">
        <v>401</v>
      </c>
      <c r="WEW200" s="98"/>
      <c r="WEX200" s="98"/>
      <c r="WEY200" s="98" t="s">
        <v>404</v>
      </c>
      <c r="WEZ200" s="98"/>
      <c r="WFA200" s="98"/>
      <c r="WFB200" s="137" t="s">
        <v>616</v>
      </c>
      <c r="WFC200" s="137"/>
      <c r="WFD200" s="32" t="s">
        <v>4</v>
      </c>
      <c r="WFE200" s="100">
        <v>710</v>
      </c>
      <c r="WFF200" s="100"/>
      <c r="WFG200" s="33"/>
      <c r="WFH200" s="33"/>
      <c r="WFI200" s="98">
        <v>5</v>
      </c>
      <c r="WFJ200" s="98"/>
      <c r="WFK200" s="98"/>
      <c r="WFL200" s="98" t="s">
        <v>401</v>
      </c>
      <c r="WFM200" s="98"/>
      <c r="WFN200" s="98"/>
      <c r="WFO200" s="98" t="s">
        <v>404</v>
      </c>
      <c r="WFP200" s="98"/>
      <c r="WFQ200" s="98"/>
      <c r="WFR200" s="137" t="s">
        <v>616</v>
      </c>
      <c r="WFS200" s="137"/>
      <c r="WFT200" s="32" t="s">
        <v>4</v>
      </c>
      <c r="WFU200" s="100">
        <v>710</v>
      </c>
      <c r="WFV200" s="100"/>
      <c r="WFW200" s="33"/>
      <c r="WFX200" s="33"/>
      <c r="WFY200" s="98">
        <v>5</v>
      </c>
      <c r="WFZ200" s="98"/>
      <c r="WGA200" s="98"/>
      <c r="WGB200" s="98" t="s">
        <v>401</v>
      </c>
      <c r="WGC200" s="98"/>
      <c r="WGD200" s="98"/>
      <c r="WGE200" s="98" t="s">
        <v>404</v>
      </c>
      <c r="WGF200" s="98"/>
      <c r="WGG200" s="98"/>
      <c r="WGH200" s="137" t="s">
        <v>616</v>
      </c>
      <c r="WGI200" s="137"/>
      <c r="WGJ200" s="32" t="s">
        <v>4</v>
      </c>
      <c r="WGK200" s="100">
        <v>710</v>
      </c>
      <c r="WGL200" s="100"/>
      <c r="WGM200" s="33"/>
      <c r="WGN200" s="33"/>
      <c r="WGO200" s="98">
        <v>5</v>
      </c>
      <c r="WGP200" s="98"/>
      <c r="WGQ200" s="98"/>
      <c r="WGR200" s="98" t="s">
        <v>401</v>
      </c>
      <c r="WGS200" s="98"/>
      <c r="WGT200" s="98"/>
      <c r="WGU200" s="98" t="s">
        <v>404</v>
      </c>
      <c r="WGV200" s="98"/>
      <c r="WGW200" s="98"/>
      <c r="WGX200" s="137" t="s">
        <v>616</v>
      </c>
      <c r="WGY200" s="137"/>
      <c r="WGZ200" s="32" t="s">
        <v>4</v>
      </c>
      <c r="WHA200" s="100">
        <v>710</v>
      </c>
      <c r="WHB200" s="100"/>
      <c r="WHC200" s="33"/>
      <c r="WHD200" s="33"/>
      <c r="WHE200" s="98">
        <v>5</v>
      </c>
      <c r="WHF200" s="98"/>
      <c r="WHG200" s="98"/>
      <c r="WHH200" s="98" t="s">
        <v>401</v>
      </c>
      <c r="WHI200" s="98"/>
      <c r="WHJ200" s="98"/>
      <c r="WHK200" s="98" t="s">
        <v>404</v>
      </c>
      <c r="WHL200" s="98"/>
      <c r="WHM200" s="98"/>
      <c r="WHN200" s="137" t="s">
        <v>616</v>
      </c>
      <c r="WHO200" s="137"/>
      <c r="WHP200" s="32" t="s">
        <v>4</v>
      </c>
      <c r="WHQ200" s="100">
        <v>710</v>
      </c>
      <c r="WHR200" s="100"/>
      <c r="WHS200" s="33"/>
      <c r="WHT200" s="33"/>
      <c r="WHU200" s="98">
        <v>5</v>
      </c>
      <c r="WHV200" s="98"/>
      <c r="WHW200" s="98"/>
      <c r="WHX200" s="98" t="s">
        <v>401</v>
      </c>
      <c r="WHY200" s="98"/>
      <c r="WHZ200" s="98"/>
      <c r="WIA200" s="98" t="s">
        <v>404</v>
      </c>
      <c r="WIB200" s="98"/>
      <c r="WIC200" s="98"/>
      <c r="WID200" s="137" t="s">
        <v>616</v>
      </c>
      <c r="WIE200" s="137"/>
      <c r="WIF200" s="32" t="s">
        <v>4</v>
      </c>
      <c r="WIG200" s="100">
        <v>710</v>
      </c>
      <c r="WIH200" s="100"/>
      <c r="WII200" s="33"/>
      <c r="WIJ200" s="33"/>
      <c r="WIK200" s="98">
        <v>5</v>
      </c>
      <c r="WIL200" s="98"/>
      <c r="WIM200" s="98"/>
      <c r="WIN200" s="98" t="s">
        <v>401</v>
      </c>
      <c r="WIO200" s="98"/>
      <c r="WIP200" s="98"/>
      <c r="WIQ200" s="98" t="s">
        <v>404</v>
      </c>
      <c r="WIR200" s="98"/>
      <c r="WIS200" s="98"/>
      <c r="WIT200" s="137" t="s">
        <v>616</v>
      </c>
      <c r="WIU200" s="137"/>
      <c r="WIV200" s="32" t="s">
        <v>4</v>
      </c>
      <c r="WIW200" s="100">
        <v>710</v>
      </c>
      <c r="WIX200" s="100"/>
      <c r="WIY200" s="33"/>
      <c r="WIZ200" s="33"/>
      <c r="WJA200" s="98">
        <v>5</v>
      </c>
      <c r="WJB200" s="98"/>
      <c r="WJC200" s="98"/>
      <c r="WJD200" s="98" t="s">
        <v>401</v>
      </c>
      <c r="WJE200" s="98"/>
      <c r="WJF200" s="98"/>
      <c r="WJG200" s="98" t="s">
        <v>404</v>
      </c>
      <c r="WJH200" s="98"/>
      <c r="WJI200" s="98"/>
      <c r="WJJ200" s="137" t="s">
        <v>616</v>
      </c>
      <c r="WJK200" s="137"/>
      <c r="WJL200" s="32" t="s">
        <v>4</v>
      </c>
      <c r="WJM200" s="100">
        <v>710</v>
      </c>
      <c r="WJN200" s="100"/>
      <c r="WJO200" s="33"/>
      <c r="WJP200" s="33"/>
      <c r="WJQ200" s="98">
        <v>5</v>
      </c>
      <c r="WJR200" s="98"/>
      <c r="WJS200" s="98"/>
      <c r="WJT200" s="98" t="s">
        <v>401</v>
      </c>
      <c r="WJU200" s="98"/>
      <c r="WJV200" s="98"/>
      <c r="WJW200" s="98" t="s">
        <v>404</v>
      </c>
      <c r="WJX200" s="98"/>
      <c r="WJY200" s="98"/>
      <c r="WJZ200" s="137" t="s">
        <v>616</v>
      </c>
      <c r="WKA200" s="137"/>
      <c r="WKB200" s="32" t="s">
        <v>4</v>
      </c>
      <c r="WKC200" s="100">
        <v>710</v>
      </c>
      <c r="WKD200" s="100"/>
      <c r="WKE200" s="33"/>
      <c r="WKF200" s="33"/>
      <c r="WKG200" s="98">
        <v>5</v>
      </c>
      <c r="WKH200" s="98"/>
      <c r="WKI200" s="98"/>
      <c r="WKJ200" s="98" t="s">
        <v>401</v>
      </c>
      <c r="WKK200" s="98"/>
      <c r="WKL200" s="98"/>
      <c r="WKM200" s="98" t="s">
        <v>404</v>
      </c>
      <c r="WKN200" s="98"/>
      <c r="WKO200" s="98"/>
      <c r="WKP200" s="137" t="s">
        <v>616</v>
      </c>
      <c r="WKQ200" s="137"/>
      <c r="WKR200" s="32" t="s">
        <v>4</v>
      </c>
      <c r="WKS200" s="100">
        <v>710</v>
      </c>
      <c r="WKT200" s="100"/>
      <c r="WKU200" s="33"/>
      <c r="WKV200" s="33"/>
      <c r="WKW200" s="98">
        <v>5</v>
      </c>
      <c r="WKX200" s="98"/>
      <c r="WKY200" s="98"/>
      <c r="WKZ200" s="98" t="s">
        <v>401</v>
      </c>
      <c r="WLA200" s="98"/>
      <c r="WLB200" s="98"/>
      <c r="WLC200" s="98" t="s">
        <v>404</v>
      </c>
      <c r="WLD200" s="98"/>
      <c r="WLE200" s="98"/>
      <c r="WLF200" s="137" t="s">
        <v>616</v>
      </c>
      <c r="WLG200" s="137"/>
      <c r="WLH200" s="32" t="s">
        <v>4</v>
      </c>
      <c r="WLI200" s="100">
        <v>710</v>
      </c>
      <c r="WLJ200" s="100"/>
      <c r="WLK200" s="33"/>
      <c r="WLL200" s="33"/>
      <c r="WLM200" s="98">
        <v>5</v>
      </c>
      <c r="WLN200" s="98"/>
      <c r="WLO200" s="98"/>
      <c r="WLP200" s="98" t="s">
        <v>401</v>
      </c>
      <c r="WLQ200" s="98"/>
      <c r="WLR200" s="98"/>
      <c r="WLS200" s="98" t="s">
        <v>404</v>
      </c>
      <c r="WLT200" s="98"/>
      <c r="WLU200" s="98"/>
      <c r="WLV200" s="137" t="s">
        <v>616</v>
      </c>
      <c r="WLW200" s="137"/>
      <c r="WLX200" s="32" t="s">
        <v>4</v>
      </c>
      <c r="WLY200" s="100">
        <v>710</v>
      </c>
      <c r="WLZ200" s="100"/>
      <c r="WMA200" s="33"/>
      <c r="WMB200" s="33"/>
      <c r="WMC200" s="98">
        <v>5</v>
      </c>
      <c r="WMD200" s="98"/>
      <c r="WME200" s="98"/>
      <c r="WMF200" s="98" t="s">
        <v>401</v>
      </c>
      <c r="WMG200" s="98"/>
      <c r="WMH200" s="98"/>
      <c r="WMI200" s="98" t="s">
        <v>404</v>
      </c>
      <c r="WMJ200" s="98"/>
      <c r="WMK200" s="98"/>
      <c r="WML200" s="137" t="s">
        <v>616</v>
      </c>
      <c r="WMM200" s="137"/>
      <c r="WMN200" s="32" t="s">
        <v>4</v>
      </c>
      <c r="WMO200" s="100">
        <v>710</v>
      </c>
      <c r="WMP200" s="100"/>
      <c r="WMQ200" s="33"/>
      <c r="WMR200" s="33"/>
      <c r="WMS200" s="98">
        <v>5</v>
      </c>
      <c r="WMT200" s="98"/>
      <c r="WMU200" s="98"/>
      <c r="WMV200" s="98" t="s">
        <v>401</v>
      </c>
      <c r="WMW200" s="98"/>
      <c r="WMX200" s="98"/>
      <c r="WMY200" s="98" t="s">
        <v>404</v>
      </c>
      <c r="WMZ200" s="98"/>
      <c r="WNA200" s="98"/>
      <c r="WNB200" s="137" t="s">
        <v>616</v>
      </c>
      <c r="WNC200" s="137"/>
      <c r="WND200" s="32" t="s">
        <v>4</v>
      </c>
      <c r="WNE200" s="100">
        <v>710</v>
      </c>
      <c r="WNF200" s="100"/>
      <c r="WNG200" s="33"/>
      <c r="WNH200" s="33"/>
      <c r="WNI200" s="98">
        <v>5</v>
      </c>
      <c r="WNJ200" s="98"/>
      <c r="WNK200" s="98"/>
      <c r="WNL200" s="98" t="s">
        <v>401</v>
      </c>
      <c r="WNM200" s="98"/>
      <c r="WNN200" s="98"/>
      <c r="WNO200" s="98" t="s">
        <v>404</v>
      </c>
      <c r="WNP200" s="98"/>
      <c r="WNQ200" s="98"/>
      <c r="WNR200" s="137" t="s">
        <v>616</v>
      </c>
      <c r="WNS200" s="137"/>
      <c r="WNT200" s="32" t="s">
        <v>4</v>
      </c>
      <c r="WNU200" s="100">
        <v>710</v>
      </c>
      <c r="WNV200" s="100"/>
      <c r="WNW200" s="33"/>
      <c r="WNX200" s="33"/>
      <c r="WNY200" s="98">
        <v>5</v>
      </c>
      <c r="WNZ200" s="98"/>
      <c r="WOA200" s="98"/>
      <c r="WOB200" s="98" t="s">
        <v>401</v>
      </c>
      <c r="WOC200" s="98"/>
      <c r="WOD200" s="98"/>
      <c r="WOE200" s="98" t="s">
        <v>404</v>
      </c>
      <c r="WOF200" s="98"/>
      <c r="WOG200" s="98"/>
      <c r="WOH200" s="137" t="s">
        <v>616</v>
      </c>
      <c r="WOI200" s="137"/>
      <c r="WOJ200" s="32" t="s">
        <v>4</v>
      </c>
      <c r="WOK200" s="100">
        <v>710</v>
      </c>
      <c r="WOL200" s="100"/>
      <c r="WOM200" s="33"/>
      <c r="WON200" s="33"/>
      <c r="WOO200" s="98">
        <v>5</v>
      </c>
      <c r="WOP200" s="98"/>
      <c r="WOQ200" s="98"/>
      <c r="WOR200" s="98" t="s">
        <v>401</v>
      </c>
      <c r="WOS200" s="98"/>
      <c r="WOT200" s="98"/>
      <c r="WOU200" s="98" t="s">
        <v>404</v>
      </c>
      <c r="WOV200" s="98"/>
      <c r="WOW200" s="98"/>
      <c r="WOX200" s="137" t="s">
        <v>616</v>
      </c>
      <c r="WOY200" s="137"/>
      <c r="WOZ200" s="32" t="s">
        <v>4</v>
      </c>
      <c r="WPA200" s="100">
        <v>710</v>
      </c>
      <c r="WPB200" s="100"/>
      <c r="WPC200" s="33"/>
      <c r="WPD200" s="33"/>
      <c r="WPE200" s="98">
        <v>5</v>
      </c>
      <c r="WPF200" s="98"/>
      <c r="WPG200" s="98"/>
      <c r="WPH200" s="98" t="s">
        <v>401</v>
      </c>
      <c r="WPI200" s="98"/>
      <c r="WPJ200" s="98"/>
      <c r="WPK200" s="98" t="s">
        <v>404</v>
      </c>
      <c r="WPL200" s="98"/>
      <c r="WPM200" s="98"/>
      <c r="WPN200" s="137" t="s">
        <v>616</v>
      </c>
      <c r="WPO200" s="137"/>
      <c r="WPP200" s="32" t="s">
        <v>4</v>
      </c>
      <c r="WPQ200" s="100">
        <v>710</v>
      </c>
      <c r="WPR200" s="100"/>
      <c r="WPS200" s="33"/>
      <c r="WPT200" s="33"/>
      <c r="WPU200" s="98">
        <v>5</v>
      </c>
      <c r="WPV200" s="98"/>
      <c r="WPW200" s="98"/>
      <c r="WPX200" s="98" t="s">
        <v>401</v>
      </c>
      <c r="WPY200" s="98"/>
      <c r="WPZ200" s="98"/>
      <c r="WQA200" s="98" t="s">
        <v>404</v>
      </c>
      <c r="WQB200" s="98"/>
      <c r="WQC200" s="98"/>
      <c r="WQD200" s="137" t="s">
        <v>616</v>
      </c>
      <c r="WQE200" s="137"/>
      <c r="WQF200" s="32" t="s">
        <v>4</v>
      </c>
      <c r="WQG200" s="100">
        <v>710</v>
      </c>
      <c r="WQH200" s="100"/>
      <c r="WQI200" s="33"/>
      <c r="WQJ200" s="33"/>
      <c r="WQK200" s="98">
        <v>5</v>
      </c>
      <c r="WQL200" s="98"/>
      <c r="WQM200" s="98"/>
      <c r="WQN200" s="98" t="s">
        <v>401</v>
      </c>
      <c r="WQO200" s="98"/>
      <c r="WQP200" s="98"/>
      <c r="WQQ200" s="98" t="s">
        <v>404</v>
      </c>
      <c r="WQR200" s="98"/>
      <c r="WQS200" s="98"/>
      <c r="WQT200" s="137" t="s">
        <v>616</v>
      </c>
      <c r="WQU200" s="137"/>
      <c r="WQV200" s="32" t="s">
        <v>4</v>
      </c>
      <c r="WQW200" s="100">
        <v>710</v>
      </c>
      <c r="WQX200" s="100"/>
      <c r="WQY200" s="33"/>
      <c r="WQZ200" s="33"/>
      <c r="WRA200" s="98">
        <v>5</v>
      </c>
      <c r="WRB200" s="98"/>
      <c r="WRC200" s="98"/>
      <c r="WRD200" s="98" t="s">
        <v>401</v>
      </c>
      <c r="WRE200" s="98"/>
      <c r="WRF200" s="98"/>
      <c r="WRG200" s="98" t="s">
        <v>404</v>
      </c>
      <c r="WRH200" s="98"/>
      <c r="WRI200" s="98"/>
      <c r="WRJ200" s="137" t="s">
        <v>616</v>
      </c>
      <c r="WRK200" s="137"/>
      <c r="WRL200" s="32" t="s">
        <v>4</v>
      </c>
      <c r="WRM200" s="100">
        <v>710</v>
      </c>
      <c r="WRN200" s="100"/>
      <c r="WRO200" s="33"/>
      <c r="WRP200" s="33"/>
      <c r="WRQ200" s="98">
        <v>5</v>
      </c>
      <c r="WRR200" s="98"/>
      <c r="WRS200" s="98"/>
      <c r="WRT200" s="98" t="s">
        <v>401</v>
      </c>
      <c r="WRU200" s="98"/>
      <c r="WRV200" s="98"/>
      <c r="WRW200" s="98" t="s">
        <v>404</v>
      </c>
      <c r="WRX200" s="98"/>
      <c r="WRY200" s="98"/>
      <c r="WRZ200" s="137" t="s">
        <v>616</v>
      </c>
      <c r="WSA200" s="137"/>
      <c r="WSB200" s="32" t="s">
        <v>4</v>
      </c>
      <c r="WSC200" s="100">
        <v>710</v>
      </c>
      <c r="WSD200" s="100"/>
      <c r="WSE200" s="33"/>
      <c r="WSF200" s="33"/>
      <c r="WSG200" s="98">
        <v>5</v>
      </c>
      <c r="WSH200" s="98"/>
      <c r="WSI200" s="98"/>
      <c r="WSJ200" s="98" t="s">
        <v>401</v>
      </c>
      <c r="WSK200" s="98"/>
      <c r="WSL200" s="98"/>
      <c r="WSM200" s="98" t="s">
        <v>404</v>
      </c>
      <c r="WSN200" s="98"/>
      <c r="WSO200" s="98"/>
      <c r="WSP200" s="137" t="s">
        <v>616</v>
      </c>
      <c r="WSQ200" s="137"/>
      <c r="WSR200" s="32" t="s">
        <v>4</v>
      </c>
      <c r="WSS200" s="100">
        <v>710</v>
      </c>
      <c r="WST200" s="100"/>
      <c r="WSU200" s="33"/>
      <c r="WSV200" s="33"/>
      <c r="WSW200" s="98">
        <v>5</v>
      </c>
      <c r="WSX200" s="98"/>
      <c r="WSY200" s="98"/>
      <c r="WSZ200" s="98" t="s">
        <v>401</v>
      </c>
      <c r="WTA200" s="98"/>
      <c r="WTB200" s="98"/>
      <c r="WTC200" s="98" t="s">
        <v>404</v>
      </c>
      <c r="WTD200" s="98"/>
      <c r="WTE200" s="98"/>
      <c r="WTF200" s="137" t="s">
        <v>616</v>
      </c>
      <c r="WTG200" s="137"/>
      <c r="WTH200" s="32" t="s">
        <v>4</v>
      </c>
      <c r="WTI200" s="100">
        <v>710</v>
      </c>
      <c r="WTJ200" s="100"/>
      <c r="WTK200" s="33"/>
      <c r="WTL200" s="33"/>
      <c r="WTM200" s="98">
        <v>5</v>
      </c>
      <c r="WTN200" s="98"/>
      <c r="WTO200" s="98"/>
      <c r="WTP200" s="98" t="s">
        <v>401</v>
      </c>
      <c r="WTQ200" s="98"/>
      <c r="WTR200" s="98"/>
      <c r="WTS200" s="98" t="s">
        <v>404</v>
      </c>
      <c r="WTT200" s="98"/>
      <c r="WTU200" s="98"/>
      <c r="WTV200" s="137" t="s">
        <v>616</v>
      </c>
      <c r="WTW200" s="137"/>
      <c r="WTX200" s="32" t="s">
        <v>4</v>
      </c>
      <c r="WTY200" s="100">
        <v>710</v>
      </c>
      <c r="WTZ200" s="100"/>
      <c r="WUA200" s="33"/>
      <c r="WUB200" s="33"/>
      <c r="WUC200" s="98">
        <v>5</v>
      </c>
      <c r="WUD200" s="98"/>
      <c r="WUE200" s="98"/>
      <c r="WUF200" s="98" t="s">
        <v>401</v>
      </c>
      <c r="WUG200" s="98"/>
      <c r="WUH200" s="98"/>
      <c r="WUI200" s="98" t="s">
        <v>404</v>
      </c>
      <c r="WUJ200" s="98"/>
      <c r="WUK200" s="98"/>
      <c r="WUL200" s="137" t="s">
        <v>616</v>
      </c>
      <c r="WUM200" s="137"/>
      <c r="WUN200" s="32" t="s">
        <v>4</v>
      </c>
      <c r="WUO200" s="100">
        <v>710</v>
      </c>
      <c r="WUP200" s="100"/>
      <c r="WUQ200" s="33"/>
      <c r="WUR200" s="33"/>
      <c r="WUS200" s="98">
        <v>5</v>
      </c>
      <c r="WUT200" s="98"/>
      <c r="WUU200" s="98"/>
      <c r="WUV200" s="98" t="s">
        <v>401</v>
      </c>
      <c r="WUW200" s="98"/>
      <c r="WUX200" s="98"/>
      <c r="WUY200" s="98" t="s">
        <v>404</v>
      </c>
      <c r="WUZ200" s="98"/>
      <c r="WVA200" s="98"/>
      <c r="WVB200" s="137" t="s">
        <v>616</v>
      </c>
      <c r="WVC200" s="137"/>
      <c r="WVD200" s="32" t="s">
        <v>4</v>
      </c>
      <c r="WVE200" s="100">
        <v>710</v>
      </c>
      <c r="WVF200" s="100"/>
      <c r="WVG200" s="33"/>
      <c r="WVH200" s="33"/>
      <c r="WVI200" s="98">
        <v>5</v>
      </c>
      <c r="WVJ200" s="98"/>
      <c r="WVK200" s="98"/>
      <c r="WVL200" s="98" t="s">
        <v>401</v>
      </c>
      <c r="WVM200" s="98"/>
      <c r="WVN200" s="98"/>
      <c r="WVO200" s="98" t="s">
        <v>404</v>
      </c>
      <c r="WVP200" s="98"/>
      <c r="WVQ200" s="98"/>
      <c r="WVR200" s="137" t="s">
        <v>616</v>
      </c>
      <c r="WVS200" s="137"/>
      <c r="WVT200" s="32" t="s">
        <v>4</v>
      </c>
      <c r="WVU200" s="100">
        <v>710</v>
      </c>
      <c r="WVV200" s="100"/>
      <c r="WVW200" s="33"/>
      <c r="WVX200" s="33"/>
      <c r="WVY200" s="98">
        <v>5</v>
      </c>
      <c r="WVZ200" s="98"/>
      <c r="WWA200" s="98"/>
      <c r="WWB200" s="98" t="s">
        <v>401</v>
      </c>
      <c r="WWC200" s="98"/>
      <c r="WWD200" s="98"/>
      <c r="WWE200" s="98" t="s">
        <v>404</v>
      </c>
      <c r="WWF200" s="98"/>
      <c r="WWG200" s="98"/>
      <c r="WWH200" s="137" t="s">
        <v>616</v>
      </c>
      <c r="WWI200" s="137"/>
      <c r="WWJ200" s="32" t="s">
        <v>4</v>
      </c>
      <c r="WWK200" s="100">
        <v>710</v>
      </c>
      <c r="WWL200" s="100"/>
      <c r="WWM200" s="33"/>
      <c r="WWN200" s="33"/>
      <c r="WWO200" s="98">
        <v>5</v>
      </c>
      <c r="WWP200" s="98"/>
      <c r="WWQ200" s="98"/>
      <c r="WWR200" s="98" t="s">
        <v>401</v>
      </c>
      <c r="WWS200" s="98"/>
      <c r="WWT200" s="98"/>
      <c r="WWU200" s="98" t="s">
        <v>404</v>
      </c>
      <c r="WWV200" s="98"/>
      <c r="WWW200" s="98"/>
      <c r="WWX200" s="137" t="s">
        <v>616</v>
      </c>
      <c r="WWY200" s="137"/>
      <c r="WWZ200" s="32" t="s">
        <v>4</v>
      </c>
      <c r="WXA200" s="100">
        <v>710</v>
      </c>
      <c r="WXB200" s="100"/>
      <c r="WXC200" s="33"/>
      <c r="WXD200" s="33"/>
      <c r="WXE200" s="98">
        <v>5</v>
      </c>
      <c r="WXF200" s="98"/>
      <c r="WXG200" s="98"/>
      <c r="WXH200" s="98" t="s">
        <v>401</v>
      </c>
      <c r="WXI200" s="98"/>
      <c r="WXJ200" s="98"/>
      <c r="WXK200" s="98" t="s">
        <v>404</v>
      </c>
      <c r="WXL200" s="98"/>
      <c r="WXM200" s="98"/>
      <c r="WXN200" s="137" t="s">
        <v>616</v>
      </c>
      <c r="WXO200" s="137"/>
      <c r="WXP200" s="32" t="s">
        <v>4</v>
      </c>
      <c r="WXQ200" s="100">
        <v>710</v>
      </c>
      <c r="WXR200" s="100"/>
      <c r="WXS200" s="33"/>
      <c r="WXT200" s="33"/>
      <c r="WXU200" s="98">
        <v>5</v>
      </c>
      <c r="WXV200" s="98"/>
      <c r="WXW200" s="98"/>
      <c r="WXX200" s="98" t="s">
        <v>401</v>
      </c>
      <c r="WXY200" s="98"/>
      <c r="WXZ200" s="98"/>
      <c r="WYA200" s="98" t="s">
        <v>404</v>
      </c>
      <c r="WYB200" s="98"/>
      <c r="WYC200" s="98"/>
      <c r="WYD200" s="137" t="s">
        <v>616</v>
      </c>
      <c r="WYE200" s="137"/>
      <c r="WYF200" s="32" t="s">
        <v>4</v>
      </c>
      <c r="WYG200" s="100">
        <v>710</v>
      </c>
      <c r="WYH200" s="100"/>
      <c r="WYI200" s="33"/>
      <c r="WYJ200" s="33"/>
      <c r="WYK200" s="98">
        <v>5</v>
      </c>
      <c r="WYL200" s="98"/>
      <c r="WYM200" s="98"/>
      <c r="WYN200" s="98" t="s">
        <v>401</v>
      </c>
      <c r="WYO200" s="98"/>
      <c r="WYP200" s="98"/>
      <c r="WYQ200" s="98" t="s">
        <v>404</v>
      </c>
      <c r="WYR200" s="98"/>
      <c r="WYS200" s="98"/>
      <c r="WYT200" s="137" t="s">
        <v>616</v>
      </c>
      <c r="WYU200" s="137"/>
      <c r="WYV200" s="32" t="s">
        <v>4</v>
      </c>
      <c r="WYW200" s="100">
        <v>710</v>
      </c>
      <c r="WYX200" s="100"/>
      <c r="WYY200" s="33"/>
      <c r="WYZ200" s="33"/>
      <c r="WZA200" s="98">
        <v>5</v>
      </c>
      <c r="WZB200" s="98"/>
      <c r="WZC200" s="98"/>
      <c r="WZD200" s="98" t="s">
        <v>401</v>
      </c>
      <c r="WZE200" s="98"/>
      <c r="WZF200" s="98"/>
      <c r="WZG200" s="98" t="s">
        <v>404</v>
      </c>
      <c r="WZH200" s="98"/>
      <c r="WZI200" s="98"/>
      <c r="WZJ200" s="137" t="s">
        <v>616</v>
      </c>
      <c r="WZK200" s="137"/>
      <c r="WZL200" s="32" t="s">
        <v>4</v>
      </c>
      <c r="WZM200" s="100">
        <v>710</v>
      </c>
      <c r="WZN200" s="100"/>
      <c r="WZO200" s="33"/>
      <c r="WZP200" s="33"/>
      <c r="WZQ200" s="98">
        <v>5</v>
      </c>
      <c r="WZR200" s="98"/>
      <c r="WZS200" s="98"/>
      <c r="WZT200" s="98" t="s">
        <v>401</v>
      </c>
      <c r="WZU200" s="98"/>
      <c r="WZV200" s="98"/>
      <c r="WZW200" s="98" t="s">
        <v>404</v>
      </c>
      <c r="WZX200" s="98"/>
      <c r="WZY200" s="98"/>
      <c r="WZZ200" s="137" t="s">
        <v>616</v>
      </c>
      <c r="XAA200" s="137"/>
      <c r="XAB200" s="32" t="s">
        <v>4</v>
      </c>
      <c r="XAC200" s="100">
        <v>710</v>
      </c>
      <c r="XAD200" s="100"/>
      <c r="XAE200" s="33"/>
      <c r="XAF200" s="33"/>
      <c r="XAG200" s="98">
        <v>5</v>
      </c>
      <c r="XAH200" s="98"/>
      <c r="XAI200" s="98"/>
      <c r="XAJ200" s="98" t="s">
        <v>401</v>
      </c>
      <c r="XAK200" s="98"/>
      <c r="XAL200" s="98"/>
      <c r="XAM200" s="98" t="s">
        <v>404</v>
      </c>
      <c r="XAN200" s="98"/>
      <c r="XAO200" s="98"/>
      <c r="XAP200" s="137" t="s">
        <v>616</v>
      </c>
      <c r="XAQ200" s="137"/>
      <c r="XAR200" s="32" t="s">
        <v>4</v>
      </c>
      <c r="XAS200" s="100">
        <v>710</v>
      </c>
      <c r="XAT200" s="100"/>
      <c r="XAU200" s="33"/>
      <c r="XAV200" s="33"/>
      <c r="XAW200" s="98">
        <v>5</v>
      </c>
      <c r="XAX200" s="98"/>
      <c r="XAY200" s="98"/>
      <c r="XAZ200" s="98" t="s">
        <v>401</v>
      </c>
      <c r="XBA200" s="98"/>
      <c r="XBB200" s="98"/>
      <c r="XBC200" s="98" t="s">
        <v>404</v>
      </c>
      <c r="XBD200" s="98"/>
      <c r="XBE200" s="98"/>
      <c r="XBF200" s="137" t="s">
        <v>616</v>
      </c>
      <c r="XBG200" s="137"/>
      <c r="XBH200" s="32" t="s">
        <v>4</v>
      </c>
      <c r="XBI200" s="100">
        <v>710</v>
      </c>
      <c r="XBJ200" s="100"/>
      <c r="XBK200" s="33"/>
      <c r="XBL200" s="33"/>
      <c r="XBM200" s="98">
        <v>5</v>
      </c>
      <c r="XBN200" s="98"/>
      <c r="XBO200" s="98"/>
      <c r="XBP200" s="98" t="s">
        <v>401</v>
      </c>
      <c r="XBQ200" s="98"/>
      <c r="XBR200" s="98"/>
      <c r="XBS200" s="98" t="s">
        <v>404</v>
      </c>
      <c r="XBT200" s="98"/>
      <c r="XBU200" s="98"/>
      <c r="XBV200" s="137" t="s">
        <v>616</v>
      </c>
      <c r="XBW200" s="137"/>
      <c r="XBX200" s="32" t="s">
        <v>4</v>
      </c>
      <c r="XBY200" s="100">
        <v>710</v>
      </c>
      <c r="XBZ200" s="100"/>
      <c r="XCA200" s="33"/>
      <c r="XCB200" s="33"/>
      <c r="XCC200" s="98">
        <v>5</v>
      </c>
      <c r="XCD200" s="98"/>
      <c r="XCE200" s="98"/>
      <c r="XCF200" s="98" t="s">
        <v>401</v>
      </c>
      <c r="XCG200" s="98"/>
      <c r="XCH200" s="98"/>
      <c r="XCI200" s="98" t="s">
        <v>404</v>
      </c>
      <c r="XCJ200" s="98"/>
      <c r="XCK200" s="98"/>
      <c r="XCL200" s="137" t="s">
        <v>616</v>
      </c>
      <c r="XCM200" s="137"/>
      <c r="XCN200" s="32" t="s">
        <v>4</v>
      </c>
      <c r="XCO200" s="100">
        <v>710</v>
      </c>
      <c r="XCP200" s="100"/>
      <c r="XCQ200" s="33"/>
      <c r="XCR200" s="33"/>
      <c r="XCS200" s="98">
        <v>5</v>
      </c>
      <c r="XCT200" s="98"/>
      <c r="XCU200" s="98"/>
      <c r="XCV200" s="98" t="s">
        <v>401</v>
      </c>
      <c r="XCW200" s="98"/>
      <c r="XCX200" s="98"/>
      <c r="XCY200" s="98" t="s">
        <v>404</v>
      </c>
      <c r="XCZ200" s="98"/>
      <c r="XDA200" s="98"/>
      <c r="XDB200" s="137" t="s">
        <v>616</v>
      </c>
      <c r="XDC200" s="137"/>
      <c r="XDD200" s="32" t="s">
        <v>4</v>
      </c>
      <c r="XDE200" s="100">
        <v>710</v>
      </c>
      <c r="XDF200" s="100"/>
      <c r="XDG200" s="33"/>
      <c r="XDH200" s="33"/>
      <c r="XDI200" s="98">
        <v>5</v>
      </c>
      <c r="XDJ200" s="98"/>
      <c r="XDK200" s="98"/>
      <c r="XDL200" s="98" t="s">
        <v>401</v>
      </c>
      <c r="XDM200" s="98"/>
      <c r="XDN200" s="98"/>
      <c r="XDO200" s="98" t="s">
        <v>404</v>
      </c>
      <c r="XDP200" s="98"/>
      <c r="XDQ200" s="98"/>
      <c r="XDR200" s="137" t="s">
        <v>616</v>
      </c>
      <c r="XDS200" s="137"/>
      <c r="XDT200" s="32" t="s">
        <v>4</v>
      </c>
      <c r="XDU200" s="100">
        <v>710</v>
      </c>
      <c r="XDV200" s="100"/>
      <c r="XDW200" s="33"/>
      <c r="XDX200" s="33"/>
      <c r="XDY200" s="98">
        <v>5</v>
      </c>
      <c r="XDZ200" s="98"/>
      <c r="XEA200" s="98"/>
      <c r="XEB200" s="98" t="s">
        <v>401</v>
      </c>
      <c r="XEC200" s="98"/>
      <c r="XED200" s="98"/>
      <c r="XEE200" s="98" t="s">
        <v>404</v>
      </c>
      <c r="XEF200" s="98"/>
      <c r="XEG200" s="98"/>
      <c r="XEH200" s="137" t="s">
        <v>616</v>
      </c>
      <c r="XEI200" s="137"/>
      <c r="XEJ200" s="32" t="s">
        <v>4</v>
      </c>
      <c r="XEK200" s="100">
        <v>710</v>
      </c>
      <c r="XEL200" s="100"/>
      <c r="XEM200" s="33"/>
      <c r="XEN200" s="33"/>
      <c r="XEO200" s="98">
        <v>5</v>
      </c>
      <c r="XEP200" s="98"/>
      <c r="XEQ200" s="98"/>
      <c r="XER200" s="98" t="s">
        <v>401</v>
      </c>
      <c r="XES200" s="98"/>
      <c r="XET200" s="98"/>
      <c r="XEU200" s="98" t="s">
        <v>404</v>
      </c>
      <c r="XEV200" s="98"/>
      <c r="XEW200" s="98"/>
      <c r="XEX200" s="137" t="s">
        <v>616</v>
      </c>
      <c r="XEY200" s="137"/>
      <c r="XEZ200" s="32" t="s">
        <v>4</v>
      </c>
      <c r="XFA200" s="100">
        <v>710</v>
      </c>
      <c r="XFB200" s="100"/>
      <c r="XFC200" s="33"/>
      <c r="XFD200" s="33"/>
    </row>
    <row r="201" spans="1:16384" x14ac:dyDescent="0.3">
      <c r="A201" s="95">
        <v>1.5</v>
      </c>
      <c r="B201" s="95"/>
      <c r="C201" s="95"/>
      <c r="D201" s="95" t="s">
        <v>393</v>
      </c>
      <c r="E201" s="95"/>
      <c r="F201" s="95"/>
      <c r="G201" s="98" t="s">
        <v>641</v>
      </c>
      <c r="H201" s="98"/>
      <c r="I201" s="98"/>
      <c r="J201" s="94" t="s">
        <v>615</v>
      </c>
      <c r="K201" s="94"/>
      <c r="L201" s="29" t="s">
        <v>4</v>
      </c>
      <c r="M201" s="396" t="s">
        <v>826</v>
      </c>
      <c r="N201" s="94"/>
      <c r="O201" s="132" t="s">
        <v>825</v>
      </c>
      <c r="P201" s="127"/>
      <c r="NX201" s="98" t="s">
        <v>401</v>
      </c>
      <c r="NY201" s="98"/>
      <c r="NZ201" s="98"/>
      <c r="OA201" s="98" t="s">
        <v>404</v>
      </c>
      <c r="OB201" s="98"/>
      <c r="OC201" s="98"/>
      <c r="OD201" s="137" t="s">
        <v>616</v>
      </c>
      <c r="OE201" s="137"/>
      <c r="OF201" s="32" t="s">
        <v>4</v>
      </c>
      <c r="OG201" s="100">
        <v>302</v>
      </c>
      <c r="OH201" s="100"/>
      <c r="OI201" s="33"/>
      <c r="OJ201" s="33"/>
      <c r="OK201" s="98">
        <v>6</v>
      </c>
      <c r="OL201" s="98"/>
      <c r="OM201" s="98"/>
      <c r="ON201" s="98" t="s">
        <v>401</v>
      </c>
      <c r="OO201" s="98"/>
      <c r="OP201" s="98"/>
      <c r="OQ201" s="98" t="s">
        <v>404</v>
      </c>
      <c r="OR201" s="98"/>
      <c r="OS201" s="98"/>
      <c r="OT201" s="137" t="s">
        <v>616</v>
      </c>
      <c r="OU201" s="137"/>
      <c r="OV201" s="32" t="s">
        <v>4</v>
      </c>
      <c r="OW201" s="100">
        <v>302</v>
      </c>
      <c r="OX201" s="100"/>
      <c r="OY201" s="33"/>
      <c r="OZ201" s="33"/>
      <c r="PA201" s="98">
        <v>6</v>
      </c>
      <c r="PB201" s="98"/>
      <c r="PC201" s="98"/>
      <c r="PD201" s="98" t="s">
        <v>401</v>
      </c>
      <c r="PE201" s="98"/>
      <c r="PF201" s="98"/>
      <c r="PG201" s="98" t="s">
        <v>404</v>
      </c>
      <c r="PH201" s="98"/>
      <c r="PI201" s="98"/>
      <c r="PJ201" s="137" t="s">
        <v>616</v>
      </c>
      <c r="PK201" s="137"/>
      <c r="PL201" s="32" t="s">
        <v>4</v>
      </c>
      <c r="PM201" s="100">
        <v>302</v>
      </c>
      <c r="PN201" s="100"/>
      <c r="PO201" s="33"/>
      <c r="PP201" s="33"/>
      <c r="PQ201" s="98">
        <v>6</v>
      </c>
      <c r="PR201" s="98"/>
      <c r="PS201" s="98"/>
      <c r="PT201" s="98" t="s">
        <v>401</v>
      </c>
      <c r="PU201" s="98"/>
      <c r="PV201" s="98"/>
      <c r="PW201" s="98" t="s">
        <v>404</v>
      </c>
      <c r="PX201" s="98"/>
      <c r="PY201" s="98"/>
      <c r="PZ201" s="137" t="s">
        <v>616</v>
      </c>
      <c r="QA201" s="137"/>
      <c r="QB201" s="32" t="s">
        <v>4</v>
      </c>
      <c r="QC201" s="100">
        <v>302</v>
      </c>
      <c r="QD201" s="100"/>
      <c r="QE201" s="33"/>
      <c r="QF201" s="33"/>
      <c r="QG201" s="98">
        <v>6</v>
      </c>
      <c r="QH201" s="98"/>
      <c r="QI201" s="98"/>
      <c r="QJ201" s="98" t="s">
        <v>401</v>
      </c>
      <c r="QK201" s="98"/>
      <c r="QL201" s="98"/>
      <c r="QM201" s="98" t="s">
        <v>404</v>
      </c>
      <c r="QN201" s="98"/>
      <c r="QO201" s="98"/>
      <c r="QP201" s="137" t="s">
        <v>616</v>
      </c>
      <c r="QQ201" s="137"/>
      <c r="QR201" s="32" t="s">
        <v>4</v>
      </c>
      <c r="QS201" s="100">
        <v>302</v>
      </c>
      <c r="QT201" s="100"/>
      <c r="QU201" s="33"/>
      <c r="QV201" s="33"/>
      <c r="QW201" s="98">
        <v>6</v>
      </c>
      <c r="QX201" s="98"/>
      <c r="QY201" s="98"/>
      <c r="QZ201" s="98" t="s">
        <v>401</v>
      </c>
      <c r="RA201" s="98"/>
      <c r="RB201" s="98"/>
      <c r="RC201" s="98" t="s">
        <v>404</v>
      </c>
      <c r="RD201" s="98"/>
      <c r="RE201" s="98"/>
      <c r="RF201" s="137" t="s">
        <v>616</v>
      </c>
      <c r="RG201" s="137"/>
      <c r="RH201" s="32" t="s">
        <v>4</v>
      </c>
      <c r="RI201" s="100">
        <v>302</v>
      </c>
      <c r="RJ201" s="100"/>
      <c r="RK201" s="33"/>
      <c r="RL201" s="33"/>
      <c r="RM201" s="98">
        <v>6</v>
      </c>
      <c r="RN201" s="98"/>
      <c r="RO201" s="98"/>
      <c r="RP201" s="98" t="s">
        <v>401</v>
      </c>
      <c r="RQ201" s="98"/>
      <c r="RR201" s="98"/>
      <c r="RS201" s="98" t="s">
        <v>404</v>
      </c>
      <c r="RT201" s="98"/>
      <c r="RU201" s="98"/>
      <c r="RV201" s="137" t="s">
        <v>616</v>
      </c>
      <c r="RW201" s="137"/>
      <c r="RX201" s="32" t="s">
        <v>4</v>
      </c>
      <c r="RY201" s="100">
        <v>302</v>
      </c>
      <c r="RZ201" s="100"/>
      <c r="SA201" s="33"/>
      <c r="SB201" s="33"/>
      <c r="SC201" s="98">
        <v>6</v>
      </c>
      <c r="SD201" s="98"/>
      <c r="SE201" s="98"/>
      <c r="SF201" s="98" t="s">
        <v>401</v>
      </c>
      <c r="SG201" s="98"/>
      <c r="SH201" s="98"/>
      <c r="SI201" s="98" t="s">
        <v>404</v>
      </c>
      <c r="SJ201" s="98"/>
      <c r="SK201" s="98"/>
      <c r="SL201" s="137" t="s">
        <v>616</v>
      </c>
      <c r="SM201" s="137"/>
      <c r="SN201" s="32" t="s">
        <v>4</v>
      </c>
      <c r="SO201" s="100">
        <v>302</v>
      </c>
      <c r="SP201" s="100"/>
      <c r="SQ201" s="33"/>
      <c r="SR201" s="33"/>
      <c r="SS201" s="98">
        <v>6</v>
      </c>
      <c r="ST201" s="98"/>
      <c r="SU201" s="98"/>
      <c r="SV201" s="98" t="s">
        <v>401</v>
      </c>
      <c r="SW201" s="98"/>
      <c r="SX201" s="98"/>
      <c r="SY201" s="98" t="s">
        <v>404</v>
      </c>
      <c r="SZ201" s="98"/>
      <c r="TA201" s="98"/>
      <c r="TB201" s="137" t="s">
        <v>616</v>
      </c>
      <c r="TC201" s="137"/>
      <c r="TD201" s="32" t="s">
        <v>4</v>
      </c>
      <c r="TE201" s="100">
        <v>302</v>
      </c>
      <c r="TF201" s="100"/>
      <c r="TG201" s="33"/>
      <c r="TH201" s="33"/>
      <c r="TI201" s="98">
        <v>6</v>
      </c>
      <c r="TJ201" s="98"/>
      <c r="TK201" s="98"/>
      <c r="TL201" s="98" t="s">
        <v>401</v>
      </c>
      <c r="TM201" s="98"/>
      <c r="TN201" s="98"/>
      <c r="TO201" s="98" t="s">
        <v>404</v>
      </c>
      <c r="TP201" s="98"/>
      <c r="TQ201" s="98"/>
      <c r="TR201" s="137" t="s">
        <v>616</v>
      </c>
      <c r="TS201" s="137"/>
      <c r="TT201" s="32" t="s">
        <v>4</v>
      </c>
      <c r="TU201" s="100">
        <v>302</v>
      </c>
      <c r="TV201" s="100"/>
      <c r="TW201" s="33"/>
      <c r="TX201" s="33"/>
      <c r="TY201" s="98">
        <v>6</v>
      </c>
      <c r="TZ201" s="98"/>
      <c r="UA201" s="98"/>
      <c r="UB201" s="98" t="s">
        <v>401</v>
      </c>
      <c r="UC201" s="98"/>
      <c r="UD201" s="98"/>
      <c r="UE201" s="98" t="s">
        <v>404</v>
      </c>
      <c r="UF201" s="98"/>
      <c r="UG201" s="98"/>
      <c r="UH201" s="137" t="s">
        <v>616</v>
      </c>
      <c r="UI201" s="137"/>
      <c r="UJ201" s="32" t="s">
        <v>4</v>
      </c>
      <c r="UK201" s="100">
        <v>302</v>
      </c>
      <c r="UL201" s="100"/>
      <c r="UM201" s="33"/>
      <c r="UN201" s="33"/>
      <c r="UO201" s="98">
        <v>6</v>
      </c>
      <c r="UP201" s="98"/>
      <c r="UQ201" s="98"/>
      <c r="UR201" s="98" t="s">
        <v>401</v>
      </c>
      <c r="US201" s="98"/>
      <c r="UT201" s="98"/>
      <c r="UU201" s="98" t="s">
        <v>404</v>
      </c>
      <c r="UV201" s="98"/>
      <c r="UW201" s="98"/>
      <c r="UX201" s="137" t="s">
        <v>616</v>
      </c>
      <c r="UY201" s="137"/>
      <c r="UZ201" s="32" t="s">
        <v>4</v>
      </c>
      <c r="VA201" s="100">
        <v>302</v>
      </c>
      <c r="VB201" s="100"/>
      <c r="VC201" s="33"/>
      <c r="VD201" s="33"/>
      <c r="VE201" s="98">
        <v>6</v>
      </c>
      <c r="VF201" s="98"/>
      <c r="VG201" s="98"/>
      <c r="VH201" s="98" t="s">
        <v>401</v>
      </c>
      <c r="VI201" s="98"/>
      <c r="VJ201" s="98"/>
      <c r="VK201" s="98" t="s">
        <v>404</v>
      </c>
      <c r="VL201" s="98"/>
      <c r="VM201" s="98"/>
      <c r="VN201" s="137" t="s">
        <v>616</v>
      </c>
      <c r="VO201" s="137"/>
      <c r="VP201" s="32" t="s">
        <v>4</v>
      </c>
      <c r="VQ201" s="100">
        <v>302</v>
      </c>
      <c r="VR201" s="100"/>
      <c r="VS201" s="33"/>
      <c r="VT201" s="33"/>
      <c r="VU201" s="98">
        <v>6</v>
      </c>
      <c r="VV201" s="98"/>
      <c r="VW201" s="98"/>
      <c r="VX201" s="98" t="s">
        <v>401</v>
      </c>
      <c r="VY201" s="98"/>
      <c r="VZ201" s="98"/>
      <c r="WA201" s="98" t="s">
        <v>404</v>
      </c>
      <c r="WB201" s="98"/>
      <c r="WC201" s="98"/>
      <c r="WD201" s="137" t="s">
        <v>616</v>
      </c>
      <c r="WE201" s="137"/>
      <c r="WF201" s="32" t="s">
        <v>4</v>
      </c>
      <c r="WG201" s="100">
        <v>302</v>
      </c>
      <c r="WH201" s="100"/>
      <c r="WI201" s="33"/>
      <c r="WJ201" s="33"/>
      <c r="WK201" s="98">
        <v>6</v>
      </c>
      <c r="WL201" s="98"/>
      <c r="WM201" s="98"/>
      <c r="WN201" s="98" t="s">
        <v>401</v>
      </c>
      <c r="WO201" s="98"/>
      <c r="WP201" s="98"/>
      <c r="WQ201" s="98" t="s">
        <v>404</v>
      </c>
      <c r="WR201" s="98"/>
      <c r="WS201" s="98"/>
      <c r="WT201" s="137" t="s">
        <v>616</v>
      </c>
      <c r="WU201" s="137"/>
      <c r="WV201" s="32" t="s">
        <v>4</v>
      </c>
      <c r="WW201" s="100">
        <v>302</v>
      </c>
      <c r="WX201" s="100"/>
      <c r="WY201" s="33"/>
      <c r="WZ201" s="33"/>
      <c r="XA201" s="98">
        <v>6</v>
      </c>
      <c r="XB201" s="98"/>
      <c r="XC201" s="98"/>
      <c r="XD201" s="98" t="s">
        <v>401</v>
      </c>
      <c r="XE201" s="98"/>
      <c r="XF201" s="98"/>
      <c r="XG201" s="98" t="s">
        <v>404</v>
      </c>
      <c r="XH201" s="98"/>
      <c r="XI201" s="98"/>
      <c r="XJ201" s="137" t="s">
        <v>616</v>
      </c>
      <c r="XK201" s="137"/>
      <c r="XL201" s="32" t="s">
        <v>4</v>
      </c>
      <c r="XM201" s="100">
        <v>302</v>
      </c>
      <c r="XN201" s="100"/>
      <c r="XO201" s="33"/>
      <c r="XP201" s="33"/>
      <c r="XQ201" s="98">
        <v>6</v>
      </c>
      <c r="XR201" s="98"/>
      <c r="XS201" s="98"/>
      <c r="XT201" s="98" t="s">
        <v>401</v>
      </c>
      <c r="XU201" s="98"/>
      <c r="XV201" s="98"/>
      <c r="XW201" s="98" t="s">
        <v>404</v>
      </c>
      <c r="XX201" s="98"/>
      <c r="XY201" s="98"/>
      <c r="XZ201" s="137" t="s">
        <v>616</v>
      </c>
      <c r="YA201" s="137"/>
      <c r="YB201" s="32" t="s">
        <v>4</v>
      </c>
      <c r="YC201" s="100">
        <v>302</v>
      </c>
      <c r="YD201" s="100"/>
      <c r="YE201" s="33"/>
      <c r="YF201" s="33"/>
      <c r="YG201" s="98">
        <v>6</v>
      </c>
      <c r="YH201" s="98"/>
      <c r="YI201" s="98"/>
      <c r="YJ201" s="98" t="s">
        <v>401</v>
      </c>
      <c r="YK201" s="98"/>
      <c r="YL201" s="98"/>
      <c r="YM201" s="98" t="s">
        <v>404</v>
      </c>
      <c r="YN201" s="98"/>
      <c r="YO201" s="98"/>
      <c r="YP201" s="137" t="s">
        <v>616</v>
      </c>
      <c r="YQ201" s="137"/>
      <c r="YR201" s="32" t="s">
        <v>4</v>
      </c>
      <c r="YS201" s="100">
        <v>302</v>
      </c>
      <c r="YT201" s="100"/>
      <c r="YU201" s="33"/>
      <c r="YV201" s="33"/>
      <c r="YW201" s="98">
        <v>6</v>
      </c>
      <c r="YX201" s="98"/>
      <c r="YY201" s="98"/>
      <c r="YZ201" s="98" t="s">
        <v>401</v>
      </c>
      <c r="ZA201" s="98"/>
      <c r="ZB201" s="98"/>
      <c r="ZC201" s="98" t="s">
        <v>404</v>
      </c>
      <c r="ZD201" s="98"/>
      <c r="ZE201" s="98"/>
      <c r="ZF201" s="137" t="s">
        <v>616</v>
      </c>
      <c r="ZG201" s="137"/>
      <c r="ZH201" s="32" t="s">
        <v>4</v>
      </c>
      <c r="ZI201" s="100">
        <v>302</v>
      </c>
      <c r="ZJ201" s="100"/>
      <c r="ZK201" s="33"/>
      <c r="ZL201" s="33"/>
      <c r="ZM201" s="98">
        <v>6</v>
      </c>
      <c r="ZN201" s="98"/>
      <c r="ZO201" s="98"/>
      <c r="ZP201" s="98" t="s">
        <v>401</v>
      </c>
      <c r="ZQ201" s="98"/>
      <c r="ZR201" s="98"/>
      <c r="ZS201" s="98" t="s">
        <v>404</v>
      </c>
      <c r="ZT201" s="98"/>
      <c r="ZU201" s="98"/>
      <c r="ZV201" s="137" t="s">
        <v>616</v>
      </c>
      <c r="ZW201" s="137"/>
      <c r="ZX201" s="32" t="s">
        <v>4</v>
      </c>
      <c r="ZY201" s="100">
        <v>302</v>
      </c>
      <c r="ZZ201" s="100"/>
      <c r="AAA201" s="33"/>
      <c r="AAB201" s="33"/>
      <c r="AAC201" s="98">
        <v>6</v>
      </c>
      <c r="AAD201" s="98"/>
      <c r="AAE201" s="98"/>
      <c r="AAF201" s="98" t="s">
        <v>401</v>
      </c>
      <c r="AAG201" s="98"/>
      <c r="AAH201" s="98"/>
      <c r="AAI201" s="98" t="s">
        <v>404</v>
      </c>
      <c r="AAJ201" s="98"/>
      <c r="AAK201" s="98"/>
      <c r="AAL201" s="137" t="s">
        <v>616</v>
      </c>
      <c r="AAM201" s="137"/>
      <c r="AAN201" s="32" t="s">
        <v>4</v>
      </c>
      <c r="AAO201" s="100">
        <v>302</v>
      </c>
      <c r="AAP201" s="100"/>
      <c r="AAQ201" s="33"/>
      <c r="AAR201" s="33"/>
      <c r="AAS201" s="98">
        <v>6</v>
      </c>
      <c r="AAT201" s="98"/>
      <c r="AAU201" s="98"/>
      <c r="AAV201" s="98" t="s">
        <v>401</v>
      </c>
      <c r="AAW201" s="98"/>
      <c r="AAX201" s="98"/>
      <c r="AAY201" s="98" t="s">
        <v>404</v>
      </c>
      <c r="AAZ201" s="98"/>
      <c r="ABA201" s="98"/>
      <c r="ABB201" s="137" t="s">
        <v>616</v>
      </c>
      <c r="ABC201" s="137"/>
      <c r="ABD201" s="32" t="s">
        <v>4</v>
      </c>
      <c r="ABE201" s="100">
        <v>302</v>
      </c>
      <c r="ABF201" s="100"/>
      <c r="ABG201" s="33"/>
      <c r="ABH201" s="33"/>
      <c r="ABI201" s="98">
        <v>6</v>
      </c>
      <c r="ABJ201" s="98"/>
      <c r="ABK201" s="98"/>
      <c r="ABL201" s="98" t="s">
        <v>401</v>
      </c>
      <c r="ABM201" s="98"/>
      <c r="ABN201" s="98"/>
      <c r="ABO201" s="98" t="s">
        <v>404</v>
      </c>
      <c r="ABP201" s="98"/>
      <c r="ABQ201" s="98"/>
      <c r="ABR201" s="137" t="s">
        <v>616</v>
      </c>
      <c r="ABS201" s="137"/>
      <c r="ABT201" s="32" t="s">
        <v>4</v>
      </c>
      <c r="ABU201" s="100">
        <v>302</v>
      </c>
      <c r="ABV201" s="100"/>
      <c r="ABW201" s="33"/>
      <c r="ABX201" s="33"/>
      <c r="ABY201" s="98">
        <v>6</v>
      </c>
      <c r="ABZ201" s="98"/>
      <c r="ACA201" s="98"/>
      <c r="ACB201" s="98" t="s">
        <v>401</v>
      </c>
      <c r="ACC201" s="98"/>
      <c r="ACD201" s="98"/>
      <c r="ACE201" s="98" t="s">
        <v>404</v>
      </c>
      <c r="ACF201" s="98"/>
      <c r="ACG201" s="98"/>
      <c r="ACH201" s="137" t="s">
        <v>616</v>
      </c>
      <c r="ACI201" s="137"/>
      <c r="ACJ201" s="32" t="s">
        <v>4</v>
      </c>
      <c r="ACK201" s="100">
        <v>302</v>
      </c>
      <c r="ACL201" s="100"/>
      <c r="ACM201" s="33"/>
      <c r="ACN201" s="33"/>
      <c r="ACO201" s="98">
        <v>6</v>
      </c>
      <c r="ACP201" s="98"/>
      <c r="ACQ201" s="98"/>
      <c r="ACR201" s="98" t="s">
        <v>401</v>
      </c>
      <c r="ACS201" s="98"/>
      <c r="ACT201" s="98"/>
      <c r="ACU201" s="98" t="s">
        <v>404</v>
      </c>
      <c r="ACV201" s="98"/>
      <c r="ACW201" s="98"/>
      <c r="ACX201" s="137" t="s">
        <v>616</v>
      </c>
      <c r="ACY201" s="137"/>
      <c r="ACZ201" s="32" t="s">
        <v>4</v>
      </c>
      <c r="ADA201" s="100">
        <v>302</v>
      </c>
      <c r="ADB201" s="100"/>
      <c r="ADC201" s="33"/>
      <c r="ADD201" s="33"/>
      <c r="ADE201" s="98">
        <v>6</v>
      </c>
      <c r="ADF201" s="98"/>
      <c r="ADG201" s="98"/>
      <c r="ADH201" s="98" t="s">
        <v>401</v>
      </c>
      <c r="ADI201" s="98"/>
      <c r="ADJ201" s="98"/>
      <c r="ADK201" s="98" t="s">
        <v>404</v>
      </c>
      <c r="ADL201" s="98"/>
      <c r="ADM201" s="98"/>
      <c r="ADN201" s="137" t="s">
        <v>616</v>
      </c>
      <c r="ADO201" s="137"/>
      <c r="ADP201" s="32" t="s">
        <v>4</v>
      </c>
      <c r="ADQ201" s="100">
        <v>302</v>
      </c>
      <c r="ADR201" s="100"/>
      <c r="ADS201" s="33"/>
      <c r="ADT201" s="33"/>
      <c r="ADU201" s="98">
        <v>6</v>
      </c>
      <c r="ADV201" s="98"/>
      <c r="ADW201" s="98"/>
      <c r="ADX201" s="98" t="s">
        <v>401</v>
      </c>
      <c r="ADY201" s="98"/>
      <c r="ADZ201" s="98"/>
      <c r="AEA201" s="98" t="s">
        <v>404</v>
      </c>
      <c r="AEB201" s="98"/>
      <c r="AEC201" s="98"/>
      <c r="AED201" s="137" t="s">
        <v>616</v>
      </c>
      <c r="AEE201" s="137"/>
      <c r="AEF201" s="32" t="s">
        <v>4</v>
      </c>
      <c r="AEG201" s="100">
        <v>302</v>
      </c>
      <c r="AEH201" s="100"/>
      <c r="AEI201" s="33"/>
      <c r="AEJ201" s="33"/>
      <c r="AEK201" s="98">
        <v>6</v>
      </c>
      <c r="AEL201" s="98"/>
      <c r="AEM201" s="98"/>
      <c r="AEN201" s="98" t="s">
        <v>401</v>
      </c>
      <c r="AEO201" s="98"/>
      <c r="AEP201" s="98"/>
      <c r="AEQ201" s="98" t="s">
        <v>404</v>
      </c>
      <c r="AER201" s="98"/>
      <c r="AES201" s="98"/>
      <c r="AET201" s="137" t="s">
        <v>616</v>
      </c>
      <c r="AEU201" s="137"/>
      <c r="AEV201" s="32" t="s">
        <v>4</v>
      </c>
      <c r="AEW201" s="100">
        <v>302</v>
      </c>
      <c r="AEX201" s="100"/>
      <c r="AEY201" s="33"/>
      <c r="AEZ201" s="33"/>
      <c r="AFA201" s="98">
        <v>6</v>
      </c>
      <c r="AFB201" s="98"/>
      <c r="AFC201" s="98"/>
      <c r="AFD201" s="98" t="s">
        <v>401</v>
      </c>
      <c r="AFE201" s="98"/>
      <c r="AFF201" s="98"/>
      <c r="AFG201" s="98" t="s">
        <v>404</v>
      </c>
      <c r="AFH201" s="98"/>
      <c r="AFI201" s="98"/>
      <c r="AFJ201" s="137" t="s">
        <v>616</v>
      </c>
      <c r="AFK201" s="137"/>
      <c r="AFL201" s="32" t="s">
        <v>4</v>
      </c>
      <c r="AFM201" s="100">
        <v>302</v>
      </c>
      <c r="AFN201" s="100"/>
      <c r="AFO201" s="33"/>
      <c r="AFP201" s="33"/>
      <c r="AFQ201" s="98">
        <v>6</v>
      </c>
      <c r="AFR201" s="98"/>
      <c r="AFS201" s="98"/>
      <c r="AFT201" s="98" t="s">
        <v>401</v>
      </c>
      <c r="AFU201" s="98"/>
      <c r="AFV201" s="98"/>
      <c r="AFW201" s="98" t="s">
        <v>404</v>
      </c>
      <c r="AFX201" s="98"/>
      <c r="AFY201" s="98"/>
      <c r="AFZ201" s="137" t="s">
        <v>616</v>
      </c>
      <c r="AGA201" s="137"/>
      <c r="AGB201" s="32" t="s">
        <v>4</v>
      </c>
      <c r="AGC201" s="100">
        <v>302</v>
      </c>
      <c r="AGD201" s="100"/>
      <c r="AGE201" s="33"/>
      <c r="AGF201" s="33"/>
      <c r="AGG201" s="98">
        <v>6</v>
      </c>
      <c r="AGH201" s="98"/>
      <c r="AGI201" s="98"/>
      <c r="AGJ201" s="98" t="s">
        <v>401</v>
      </c>
      <c r="AGK201" s="98"/>
      <c r="AGL201" s="98"/>
      <c r="AGM201" s="98" t="s">
        <v>404</v>
      </c>
      <c r="AGN201" s="98"/>
      <c r="AGO201" s="98"/>
      <c r="AGP201" s="137" t="s">
        <v>616</v>
      </c>
      <c r="AGQ201" s="137"/>
      <c r="AGR201" s="32" t="s">
        <v>4</v>
      </c>
      <c r="AGS201" s="100">
        <v>302</v>
      </c>
      <c r="AGT201" s="100"/>
      <c r="AGU201" s="33"/>
      <c r="AGV201" s="33"/>
      <c r="AGW201" s="98">
        <v>6</v>
      </c>
      <c r="AGX201" s="98"/>
      <c r="AGY201" s="98"/>
      <c r="AGZ201" s="98" t="s">
        <v>401</v>
      </c>
      <c r="AHA201" s="98"/>
      <c r="AHB201" s="98"/>
      <c r="AHC201" s="98" t="s">
        <v>404</v>
      </c>
      <c r="AHD201" s="98"/>
      <c r="AHE201" s="98"/>
      <c r="AHF201" s="137" t="s">
        <v>616</v>
      </c>
      <c r="AHG201" s="137"/>
      <c r="AHH201" s="32" t="s">
        <v>4</v>
      </c>
      <c r="AHI201" s="100">
        <v>302</v>
      </c>
      <c r="AHJ201" s="100"/>
      <c r="AHK201" s="33"/>
      <c r="AHL201" s="33"/>
      <c r="AHM201" s="98">
        <v>6</v>
      </c>
      <c r="AHN201" s="98"/>
      <c r="AHO201" s="98"/>
      <c r="AHP201" s="98" t="s">
        <v>401</v>
      </c>
      <c r="AHQ201" s="98"/>
      <c r="AHR201" s="98"/>
      <c r="AHS201" s="98" t="s">
        <v>404</v>
      </c>
      <c r="AHT201" s="98"/>
      <c r="AHU201" s="98"/>
      <c r="AHV201" s="137" t="s">
        <v>616</v>
      </c>
      <c r="AHW201" s="137"/>
      <c r="AHX201" s="32" t="s">
        <v>4</v>
      </c>
      <c r="AHY201" s="100">
        <v>302</v>
      </c>
      <c r="AHZ201" s="100"/>
      <c r="AIA201" s="33"/>
      <c r="AIB201" s="33"/>
      <c r="AIC201" s="98">
        <v>6</v>
      </c>
      <c r="AID201" s="98"/>
      <c r="AIE201" s="98"/>
      <c r="AIF201" s="98" t="s">
        <v>401</v>
      </c>
      <c r="AIG201" s="98"/>
      <c r="AIH201" s="98"/>
      <c r="AII201" s="98" t="s">
        <v>404</v>
      </c>
      <c r="AIJ201" s="98"/>
      <c r="AIK201" s="98"/>
      <c r="AIL201" s="137" t="s">
        <v>616</v>
      </c>
      <c r="AIM201" s="137"/>
      <c r="AIN201" s="32" t="s">
        <v>4</v>
      </c>
      <c r="AIO201" s="100">
        <v>302</v>
      </c>
      <c r="AIP201" s="100"/>
      <c r="AIQ201" s="33"/>
      <c r="AIR201" s="33"/>
      <c r="AIS201" s="98">
        <v>6</v>
      </c>
      <c r="AIT201" s="98"/>
      <c r="AIU201" s="98"/>
      <c r="AIV201" s="98" t="s">
        <v>401</v>
      </c>
      <c r="AIW201" s="98"/>
      <c r="AIX201" s="98"/>
      <c r="AIY201" s="98" t="s">
        <v>404</v>
      </c>
      <c r="AIZ201" s="98"/>
      <c r="AJA201" s="98"/>
      <c r="AJB201" s="137" t="s">
        <v>616</v>
      </c>
      <c r="AJC201" s="137"/>
      <c r="AJD201" s="32" t="s">
        <v>4</v>
      </c>
      <c r="AJE201" s="100">
        <v>302</v>
      </c>
      <c r="AJF201" s="100"/>
      <c r="AJG201" s="33"/>
      <c r="AJH201" s="33"/>
      <c r="AJI201" s="98">
        <v>6</v>
      </c>
      <c r="AJJ201" s="98"/>
      <c r="AJK201" s="98"/>
      <c r="AJL201" s="98" t="s">
        <v>401</v>
      </c>
      <c r="AJM201" s="98"/>
      <c r="AJN201" s="98"/>
      <c r="AJO201" s="98" t="s">
        <v>404</v>
      </c>
      <c r="AJP201" s="98"/>
      <c r="AJQ201" s="98"/>
      <c r="AJR201" s="137" t="s">
        <v>616</v>
      </c>
      <c r="AJS201" s="137"/>
      <c r="AJT201" s="32" t="s">
        <v>4</v>
      </c>
      <c r="AJU201" s="100">
        <v>302</v>
      </c>
      <c r="AJV201" s="100"/>
      <c r="AJW201" s="33"/>
      <c r="AJX201" s="33"/>
      <c r="AJY201" s="98">
        <v>6</v>
      </c>
      <c r="AJZ201" s="98"/>
      <c r="AKA201" s="98"/>
      <c r="AKB201" s="98" t="s">
        <v>401</v>
      </c>
      <c r="AKC201" s="98"/>
      <c r="AKD201" s="98"/>
      <c r="AKE201" s="98" t="s">
        <v>404</v>
      </c>
      <c r="AKF201" s="98"/>
      <c r="AKG201" s="98"/>
      <c r="AKH201" s="137" t="s">
        <v>616</v>
      </c>
      <c r="AKI201" s="137"/>
      <c r="AKJ201" s="32" t="s">
        <v>4</v>
      </c>
      <c r="AKK201" s="100">
        <v>302</v>
      </c>
      <c r="AKL201" s="100"/>
      <c r="AKM201" s="33"/>
      <c r="AKN201" s="33"/>
      <c r="AKO201" s="98">
        <v>6</v>
      </c>
      <c r="AKP201" s="98"/>
      <c r="AKQ201" s="98"/>
      <c r="AKR201" s="98" t="s">
        <v>401</v>
      </c>
      <c r="AKS201" s="98"/>
      <c r="AKT201" s="98"/>
      <c r="AKU201" s="98" t="s">
        <v>404</v>
      </c>
      <c r="AKV201" s="98"/>
      <c r="AKW201" s="98"/>
      <c r="AKX201" s="137" t="s">
        <v>616</v>
      </c>
      <c r="AKY201" s="137"/>
      <c r="AKZ201" s="32" t="s">
        <v>4</v>
      </c>
      <c r="ALA201" s="100">
        <v>302</v>
      </c>
      <c r="ALB201" s="100"/>
      <c r="ALC201" s="33"/>
      <c r="ALD201" s="33"/>
      <c r="ALE201" s="98">
        <v>6</v>
      </c>
      <c r="ALF201" s="98"/>
      <c r="ALG201" s="98"/>
      <c r="ALH201" s="98" t="s">
        <v>401</v>
      </c>
      <c r="ALI201" s="98"/>
      <c r="ALJ201" s="98"/>
      <c r="ALK201" s="98" t="s">
        <v>404</v>
      </c>
      <c r="ALL201" s="98"/>
      <c r="ALM201" s="98"/>
      <c r="ALN201" s="137" t="s">
        <v>616</v>
      </c>
      <c r="ALO201" s="137"/>
      <c r="ALP201" s="32" t="s">
        <v>4</v>
      </c>
      <c r="ALQ201" s="100">
        <v>302</v>
      </c>
      <c r="ALR201" s="100"/>
      <c r="ALS201" s="33"/>
      <c r="ALT201" s="33"/>
      <c r="ALU201" s="98">
        <v>6</v>
      </c>
      <c r="ALV201" s="98"/>
      <c r="ALW201" s="98"/>
      <c r="ALX201" s="98" t="s">
        <v>401</v>
      </c>
      <c r="ALY201" s="98"/>
      <c r="ALZ201" s="98"/>
      <c r="AMA201" s="98" t="s">
        <v>404</v>
      </c>
      <c r="AMB201" s="98"/>
      <c r="AMC201" s="98"/>
      <c r="AMD201" s="137" t="s">
        <v>616</v>
      </c>
      <c r="AME201" s="137"/>
      <c r="AMF201" s="32" t="s">
        <v>4</v>
      </c>
      <c r="AMG201" s="100">
        <v>302</v>
      </c>
      <c r="AMH201" s="100"/>
      <c r="AMI201" s="33"/>
      <c r="AMJ201" s="33"/>
      <c r="AMK201" s="98">
        <v>6</v>
      </c>
      <c r="AML201" s="98"/>
      <c r="AMM201" s="98"/>
      <c r="AMN201" s="98" t="s">
        <v>401</v>
      </c>
      <c r="AMO201" s="98"/>
      <c r="AMP201" s="98"/>
      <c r="AMQ201" s="98" t="s">
        <v>404</v>
      </c>
      <c r="AMR201" s="98"/>
      <c r="AMS201" s="98"/>
      <c r="AMT201" s="137" t="s">
        <v>616</v>
      </c>
      <c r="AMU201" s="137"/>
      <c r="AMV201" s="32" t="s">
        <v>4</v>
      </c>
      <c r="AMW201" s="100">
        <v>302</v>
      </c>
      <c r="AMX201" s="100"/>
      <c r="AMY201" s="33"/>
      <c r="AMZ201" s="33"/>
      <c r="ANA201" s="98">
        <v>6</v>
      </c>
      <c r="ANB201" s="98"/>
      <c r="ANC201" s="98"/>
      <c r="AND201" s="98" t="s">
        <v>401</v>
      </c>
      <c r="ANE201" s="98"/>
      <c r="ANF201" s="98"/>
      <c r="ANG201" s="98" t="s">
        <v>404</v>
      </c>
      <c r="ANH201" s="98"/>
      <c r="ANI201" s="98"/>
      <c r="ANJ201" s="137" t="s">
        <v>616</v>
      </c>
      <c r="ANK201" s="137"/>
      <c r="ANL201" s="32" t="s">
        <v>4</v>
      </c>
      <c r="ANM201" s="100">
        <v>302</v>
      </c>
      <c r="ANN201" s="100"/>
      <c r="ANO201" s="33"/>
      <c r="ANP201" s="33"/>
      <c r="ANQ201" s="98">
        <v>6</v>
      </c>
      <c r="ANR201" s="98"/>
      <c r="ANS201" s="98"/>
      <c r="ANT201" s="98" t="s">
        <v>401</v>
      </c>
      <c r="ANU201" s="98"/>
      <c r="ANV201" s="98"/>
      <c r="ANW201" s="98" t="s">
        <v>404</v>
      </c>
      <c r="ANX201" s="98"/>
      <c r="ANY201" s="98"/>
      <c r="ANZ201" s="137" t="s">
        <v>616</v>
      </c>
      <c r="AOA201" s="137"/>
      <c r="AOB201" s="32" t="s">
        <v>4</v>
      </c>
      <c r="AOC201" s="100">
        <v>302</v>
      </c>
      <c r="AOD201" s="100"/>
      <c r="AOE201" s="33"/>
      <c r="AOF201" s="33"/>
      <c r="AOG201" s="98">
        <v>6</v>
      </c>
      <c r="AOH201" s="98"/>
      <c r="AOI201" s="98"/>
      <c r="AOJ201" s="98" t="s">
        <v>401</v>
      </c>
      <c r="AOK201" s="98"/>
      <c r="AOL201" s="98"/>
      <c r="AOM201" s="98" t="s">
        <v>404</v>
      </c>
      <c r="AON201" s="98"/>
      <c r="AOO201" s="98"/>
      <c r="AOP201" s="137" t="s">
        <v>616</v>
      </c>
      <c r="AOQ201" s="137"/>
      <c r="AOR201" s="32" t="s">
        <v>4</v>
      </c>
      <c r="AOS201" s="100">
        <v>302</v>
      </c>
      <c r="AOT201" s="100"/>
      <c r="AOU201" s="33"/>
      <c r="AOV201" s="33"/>
      <c r="AOW201" s="98">
        <v>6</v>
      </c>
      <c r="AOX201" s="98"/>
      <c r="AOY201" s="98"/>
      <c r="AOZ201" s="98" t="s">
        <v>401</v>
      </c>
      <c r="APA201" s="98"/>
      <c r="APB201" s="98"/>
      <c r="APC201" s="98" t="s">
        <v>404</v>
      </c>
      <c r="APD201" s="98"/>
      <c r="APE201" s="98"/>
      <c r="APF201" s="137" t="s">
        <v>616</v>
      </c>
      <c r="APG201" s="137"/>
      <c r="APH201" s="32" t="s">
        <v>4</v>
      </c>
      <c r="API201" s="100">
        <v>302</v>
      </c>
      <c r="APJ201" s="100"/>
      <c r="APK201" s="33"/>
      <c r="APL201" s="33"/>
      <c r="APM201" s="98">
        <v>6</v>
      </c>
      <c r="APN201" s="98"/>
      <c r="APO201" s="98"/>
      <c r="APP201" s="98" t="s">
        <v>401</v>
      </c>
      <c r="APQ201" s="98"/>
      <c r="APR201" s="98"/>
      <c r="APS201" s="98" t="s">
        <v>404</v>
      </c>
      <c r="APT201" s="98"/>
      <c r="APU201" s="98"/>
      <c r="APV201" s="137" t="s">
        <v>616</v>
      </c>
      <c r="APW201" s="137"/>
      <c r="APX201" s="32" t="s">
        <v>4</v>
      </c>
      <c r="APY201" s="100">
        <v>302</v>
      </c>
      <c r="APZ201" s="100"/>
      <c r="AQA201" s="33"/>
      <c r="AQB201" s="33"/>
      <c r="AQC201" s="98">
        <v>6</v>
      </c>
      <c r="AQD201" s="98"/>
      <c r="AQE201" s="98"/>
      <c r="AQF201" s="98" t="s">
        <v>401</v>
      </c>
      <c r="AQG201" s="98"/>
      <c r="AQH201" s="98"/>
      <c r="AQI201" s="98" t="s">
        <v>404</v>
      </c>
      <c r="AQJ201" s="98"/>
      <c r="AQK201" s="98"/>
      <c r="AQL201" s="137" t="s">
        <v>616</v>
      </c>
      <c r="AQM201" s="137"/>
      <c r="AQN201" s="32" t="s">
        <v>4</v>
      </c>
      <c r="AQO201" s="100">
        <v>302</v>
      </c>
      <c r="AQP201" s="100"/>
      <c r="AQQ201" s="33"/>
      <c r="AQR201" s="33"/>
      <c r="AQS201" s="98">
        <v>6</v>
      </c>
      <c r="AQT201" s="98"/>
      <c r="AQU201" s="98"/>
      <c r="AQV201" s="98" t="s">
        <v>401</v>
      </c>
      <c r="AQW201" s="98"/>
      <c r="AQX201" s="98"/>
      <c r="AQY201" s="98" t="s">
        <v>404</v>
      </c>
      <c r="AQZ201" s="98"/>
      <c r="ARA201" s="98"/>
      <c r="ARB201" s="137" t="s">
        <v>616</v>
      </c>
      <c r="ARC201" s="137"/>
      <c r="ARD201" s="32" t="s">
        <v>4</v>
      </c>
      <c r="ARE201" s="100">
        <v>302</v>
      </c>
      <c r="ARF201" s="100"/>
      <c r="ARG201" s="33"/>
      <c r="ARH201" s="33"/>
      <c r="ARI201" s="98">
        <v>6</v>
      </c>
      <c r="ARJ201" s="98"/>
      <c r="ARK201" s="98"/>
      <c r="ARL201" s="98" t="s">
        <v>401</v>
      </c>
      <c r="ARM201" s="98"/>
      <c r="ARN201" s="98"/>
      <c r="ARO201" s="98" t="s">
        <v>404</v>
      </c>
      <c r="ARP201" s="98"/>
      <c r="ARQ201" s="98"/>
      <c r="ARR201" s="137" t="s">
        <v>616</v>
      </c>
      <c r="ARS201" s="137"/>
      <c r="ART201" s="32" t="s">
        <v>4</v>
      </c>
      <c r="ARU201" s="100">
        <v>302</v>
      </c>
      <c r="ARV201" s="100"/>
      <c r="ARW201" s="33"/>
      <c r="ARX201" s="33"/>
      <c r="ARY201" s="98">
        <v>6</v>
      </c>
      <c r="ARZ201" s="98"/>
      <c r="ASA201" s="98"/>
      <c r="ASB201" s="98" t="s">
        <v>401</v>
      </c>
      <c r="ASC201" s="98"/>
      <c r="ASD201" s="98"/>
      <c r="ASE201" s="98" t="s">
        <v>404</v>
      </c>
      <c r="ASF201" s="98"/>
      <c r="ASG201" s="98"/>
      <c r="ASH201" s="137" t="s">
        <v>616</v>
      </c>
      <c r="ASI201" s="137"/>
      <c r="ASJ201" s="32" t="s">
        <v>4</v>
      </c>
      <c r="ASK201" s="100">
        <v>302</v>
      </c>
      <c r="ASL201" s="100"/>
      <c r="ASM201" s="33"/>
      <c r="ASN201" s="33"/>
      <c r="ASO201" s="98">
        <v>6</v>
      </c>
      <c r="ASP201" s="98"/>
      <c r="ASQ201" s="98"/>
      <c r="ASR201" s="98" t="s">
        <v>401</v>
      </c>
      <c r="ASS201" s="98"/>
      <c r="AST201" s="98"/>
      <c r="ASU201" s="98" t="s">
        <v>404</v>
      </c>
      <c r="ASV201" s="98"/>
      <c r="ASW201" s="98"/>
      <c r="ASX201" s="137" t="s">
        <v>616</v>
      </c>
      <c r="ASY201" s="137"/>
      <c r="ASZ201" s="32" t="s">
        <v>4</v>
      </c>
      <c r="ATA201" s="100">
        <v>302</v>
      </c>
      <c r="ATB201" s="100"/>
      <c r="ATC201" s="33"/>
      <c r="ATD201" s="33"/>
      <c r="ATE201" s="98">
        <v>6</v>
      </c>
      <c r="ATF201" s="98"/>
      <c r="ATG201" s="98"/>
      <c r="ATH201" s="98" t="s">
        <v>401</v>
      </c>
      <c r="ATI201" s="98"/>
      <c r="ATJ201" s="98"/>
      <c r="ATK201" s="98" t="s">
        <v>404</v>
      </c>
      <c r="ATL201" s="98"/>
      <c r="ATM201" s="98"/>
      <c r="ATN201" s="137" t="s">
        <v>616</v>
      </c>
      <c r="ATO201" s="137"/>
      <c r="ATP201" s="32" t="s">
        <v>4</v>
      </c>
      <c r="ATQ201" s="100">
        <v>302</v>
      </c>
      <c r="ATR201" s="100"/>
      <c r="ATS201" s="33"/>
      <c r="ATT201" s="33"/>
      <c r="ATU201" s="98">
        <v>6</v>
      </c>
      <c r="ATV201" s="98"/>
      <c r="ATW201" s="98"/>
      <c r="ATX201" s="98" t="s">
        <v>401</v>
      </c>
      <c r="ATY201" s="98"/>
      <c r="ATZ201" s="98"/>
      <c r="AUA201" s="98" t="s">
        <v>404</v>
      </c>
      <c r="AUB201" s="98"/>
      <c r="AUC201" s="98"/>
      <c r="AUD201" s="137" t="s">
        <v>616</v>
      </c>
      <c r="AUE201" s="137"/>
      <c r="AUF201" s="32" t="s">
        <v>4</v>
      </c>
      <c r="AUG201" s="100">
        <v>302</v>
      </c>
      <c r="AUH201" s="100"/>
      <c r="AUI201" s="33"/>
      <c r="AUJ201" s="33"/>
      <c r="AUK201" s="98">
        <v>6</v>
      </c>
      <c r="AUL201" s="98"/>
      <c r="AUM201" s="98"/>
      <c r="AUN201" s="98" t="s">
        <v>401</v>
      </c>
      <c r="AUO201" s="98"/>
      <c r="AUP201" s="98"/>
      <c r="AUQ201" s="98" t="s">
        <v>404</v>
      </c>
      <c r="AUR201" s="98"/>
      <c r="AUS201" s="98"/>
      <c r="AUT201" s="137" t="s">
        <v>616</v>
      </c>
      <c r="AUU201" s="137"/>
      <c r="AUV201" s="32" t="s">
        <v>4</v>
      </c>
      <c r="AUW201" s="100">
        <v>302</v>
      </c>
      <c r="AUX201" s="100"/>
      <c r="AUY201" s="33"/>
      <c r="AUZ201" s="33"/>
      <c r="AVA201" s="98">
        <v>6</v>
      </c>
      <c r="AVB201" s="98"/>
      <c r="AVC201" s="98"/>
      <c r="AVD201" s="98" t="s">
        <v>401</v>
      </c>
      <c r="AVE201" s="98"/>
      <c r="AVF201" s="98"/>
      <c r="AVG201" s="98" t="s">
        <v>404</v>
      </c>
      <c r="AVH201" s="98"/>
      <c r="AVI201" s="98"/>
      <c r="AVJ201" s="137" t="s">
        <v>616</v>
      </c>
      <c r="AVK201" s="137"/>
      <c r="AVL201" s="32" t="s">
        <v>4</v>
      </c>
      <c r="AVM201" s="100">
        <v>302</v>
      </c>
      <c r="AVN201" s="100"/>
      <c r="AVO201" s="33"/>
      <c r="AVP201" s="33"/>
      <c r="AVQ201" s="98">
        <v>6</v>
      </c>
      <c r="AVR201" s="98"/>
      <c r="AVS201" s="98"/>
      <c r="AVT201" s="98" t="s">
        <v>401</v>
      </c>
      <c r="AVU201" s="98"/>
      <c r="AVV201" s="98"/>
      <c r="AVW201" s="98" t="s">
        <v>404</v>
      </c>
      <c r="AVX201" s="98"/>
      <c r="AVY201" s="98"/>
      <c r="AVZ201" s="137" t="s">
        <v>616</v>
      </c>
      <c r="AWA201" s="137"/>
      <c r="AWB201" s="32" t="s">
        <v>4</v>
      </c>
      <c r="AWC201" s="100">
        <v>302</v>
      </c>
      <c r="AWD201" s="100"/>
      <c r="AWE201" s="33"/>
      <c r="AWF201" s="33"/>
      <c r="AWG201" s="98">
        <v>6</v>
      </c>
      <c r="AWH201" s="98"/>
      <c r="AWI201" s="98"/>
      <c r="AWJ201" s="98" t="s">
        <v>401</v>
      </c>
      <c r="AWK201" s="98"/>
      <c r="AWL201" s="98"/>
      <c r="AWM201" s="98" t="s">
        <v>404</v>
      </c>
      <c r="AWN201" s="98"/>
      <c r="AWO201" s="98"/>
      <c r="AWP201" s="137" t="s">
        <v>616</v>
      </c>
      <c r="AWQ201" s="137"/>
      <c r="AWR201" s="32" t="s">
        <v>4</v>
      </c>
      <c r="AWS201" s="100">
        <v>302</v>
      </c>
      <c r="AWT201" s="100"/>
      <c r="AWU201" s="33"/>
      <c r="AWV201" s="33"/>
      <c r="AWW201" s="98">
        <v>6</v>
      </c>
      <c r="AWX201" s="98"/>
      <c r="AWY201" s="98"/>
      <c r="AWZ201" s="98" t="s">
        <v>401</v>
      </c>
      <c r="AXA201" s="98"/>
      <c r="AXB201" s="98"/>
      <c r="AXC201" s="98" t="s">
        <v>404</v>
      </c>
      <c r="AXD201" s="98"/>
      <c r="AXE201" s="98"/>
      <c r="AXF201" s="137" t="s">
        <v>616</v>
      </c>
      <c r="AXG201" s="137"/>
      <c r="AXH201" s="32" t="s">
        <v>4</v>
      </c>
      <c r="AXI201" s="100">
        <v>302</v>
      </c>
      <c r="AXJ201" s="100"/>
      <c r="AXK201" s="33"/>
      <c r="AXL201" s="33"/>
      <c r="AXM201" s="98">
        <v>6</v>
      </c>
      <c r="AXN201" s="98"/>
      <c r="AXO201" s="98"/>
      <c r="AXP201" s="98" t="s">
        <v>401</v>
      </c>
      <c r="AXQ201" s="98"/>
      <c r="AXR201" s="98"/>
      <c r="AXS201" s="98" t="s">
        <v>404</v>
      </c>
      <c r="AXT201" s="98"/>
      <c r="AXU201" s="98"/>
      <c r="AXV201" s="137" t="s">
        <v>616</v>
      </c>
      <c r="AXW201" s="137"/>
      <c r="AXX201" s="32" t="s">
        <v>4</v>
      </c>
      <c r="AXY201" s="100">
        <v>302</v>
      </c>
      <c r="AXZ201" s="100"/>
      <c r="AYA201" s="33"/>
      <c r="AYB201" s="33"/>
      <c r="AYC201" s="98">
        <v>6</v>
      </c>
      <c r="AYD201" s="98"/>
      <c r="AYE201" s="98"/>
      <c r="AYF201" s="98" t="s">
        <v>401</v>
      </c>
      <c r="AYG201" s="98"/>
      <c r="AYH201" s="98"/>
      <c r="AYI201" s="98" t="s">
        <v>404</v>
      </c>
      <c r="AYJ201" s="98"/>
      <c r="AYK201" s="98"/>
      <c r="AYL201" s="137" t="s">
        <v>616</v>
      </c>
      <c r="AYM201" s="137"/>
      <c r="AYN201" s="32" t="s">
        <v>4</v>
      </c>
      <c r="AYO201" s="100">
        <v>302</v>
      </c>
      <c r="AYP201" s="100"/>
      <c r="AYQ201" s="33"/>
      <c r="AYR201" s="33"/>
      <c r="AYS201" s="98">
        <v>6</v>
      </c>
      <c r="AYT201" s="98"/>
      <c r="AYU201" s="98"/>
      <c r="AYV201" s="98" t="s">
        <v>401</v>
      </c>
      <c r="AYW201" s="98"/>
      <c r="AYX201" s="98"/>
      <c r="AYY201" s="98" t="s">
        <v>404</v>
      </c>
      <c r="AYZ201" s="98"/>
      <c r="AZA201" s="98"/>
      <c r="AZB201" s="137" t="s">
        <v>616</v>
      </c>
      <c r="AZC201" s="137"/>
      <c r="AZD201" s="32" t="s">
        <v>4</v>
      </c>
      <c r="AZE201" s="100">
        <v>302</v>
      </c>
      <c r="AZF201" s="100"/>
      <c r="AZG201" s="33"/>
      <c r="AZH201" s="33"/>
      <c r="AZI201" s="98">
        <v>6</v>
      </c>
      <c r="AZJ201" s="98"/>
      <c r="AZK201" s="98"/>
      <c r="AZL201" s="98" t="s">
        <v>401</v>
      </c>
      <c r="AZM201" s="98"/>
      <c r="AZN201" s="98"/>
      <c r="AZO201" s="98" t="s">
        <v>404</v>
      </c>
      <c r="AZP201" s="98"/>
      <c r="AZQ201" s="98"/>
      <c r="AZR201" s="137" t="s">
        <v>616</v>
      </c>
      <c r="AZS201" s="137"/>
      <c r="AZT201" s="32" t="s">
        <v>4</v>
      </c>
      <c r="AZU201" s="100">
        <v>302</v>
      </c>
      <c r="AZV201" s="100"/>
      <c r="AZW201" s="33"/>
      <c r="AZX201" s="33"/>
      <c r="AZY201" s="98">
        <v>6</v>
      </c>
      <c r="AZZ201" s="98"/>
      <c r="BAA201" s="98"/>
      <c r="BAB201" s="98" t="s">
        <v>401</v>
      </c>
      <c r="BAC201" s="98"/>
      <c r="BAD201" s="98"/>
      <c r="BAE201" s="98" t="s">
        <v>404</v>
      </c>
      <c r="BAF201" s="98"/>
      <c r="BAG201" s="98"/>
      <c r="BAH201" s="137" t="s">
        <v>616</v>
      </c>
      <c r="BAI201" s="137"/>
      <c r="BAJ201" s="32" t="s">
        <v>4</v>
      </c>
      <c r="BAK201" s="100">
        <v>302</v>
      </c>
      <c r="BAL201" s="100"/>
      <c r="BAM201" s="33"/>
      <c r="BAN201" s="33"/>
      <c r="BAO201" s="98">
        <v>6</v>
      </c>
      <c r="BAP201" s="98"/>
      <c r="BAQ201" s="98"/>
      <c r="BAR201" s="98" t="s">
        <v>401</v>
      </c>
      <c r="BAS201" s="98"/>
      <c r="BAT201" s="98"/>
      <c r="BAU201" s="98" t="s">
        <v>404</v>
      </c>
      <c r="BAV201" s="98"/>
      <c r="BAW201" s="98"/>
      <c r="BAX201" s="137" t="s">
        <v>616</v>
      </c>
      <c r="BAY201" s="137"/>
      <c r="BAZ201" s="32" t="s">
        <v>4</v>
      </c>
      <c r="BBA201" s="100">
        <v>302</v>
      </c>
      <c r="BBB201" s="100"/>
      <c r="BBC201" s="33"/>
      <c r="BBD201" s="33"/>
      <c r="BBE201" s="98">
        <v>6</v>
      </c>
      <c r="BBF201" s="98"/>
      <c r="BBG201" s="98"/>
      <c r="BBH201" s="98" t="s">
        <v>401</v>
      </c>
      <c r="BBI201" s="98"/>
      <c r="BBJ201" s="98"/>
      <c r="BBK201" s="98" t="s">
        <v>404</v>
      </c>
      <c r="BBL201" s="98"/>
      <c r="BBM201" s="98"/>
      <c r="BBN201" s="137" t="s">
        <v>616</v>
      </c>
      <c r="BBO201" s="137"/>
      <c r="BBP201" s="32" t="s">
        <v>4</v>
      </c>
      <c r="BBQ201" s="100">
        <v>302</v>
      </c>
      <c r="BBR201" s="100"/>
      <c r="BBS201" s="33"/>
      <c r="BBT201" s="33"/>
      <c r="BBU201" s="98">
        <v>6</v>
      </c>
      <c r="BBV201" s="98"/>
      <c r="BBW201" s="98"/>
      <c r="BBX201" s="98" t="s">
        <v>401</v>
      </c>
      <c r="BBY201" s="98"/>
      <c r="BBZ201" s="98"/>
      <c r="BCA201" s="98" t="s">
        <v>404</v>
      </c>
      <c r="BCB201" s="98"/>
      <c r="BCC201" s="98"/>
      <c r="BCD201" s="137" t="s">
        <v>616</v>
      </c>
      <c r="BCE201" s="137"/>
      <c r="BCF201" s="32" t="s">
        <v>4</v>
      </c>
      <c r="BCG201" s="100">
        <v>302</v>
      </c>
      <c r="BCH201" s="100"/>
      <c r="BCI201" s="33"/>
      <c r="BCJ201" s="33"/>
      <c r="BCK201" s="98">
        <v>6</v>
      </c>
      <c r="BCL201" s="98"/>
      <c r="BCM201" s="98"/>
      <c r="BCN201" s="98" t="s">
        <v>401</v>
      </c>
      <c r="BCO201" s="98"/>
      <c r="BCP201" s="98"/>
      <c r="BCQ201" s="98" t="s">
        <v>404</v>
      </c>
      <c r="BCR201" s="98"/>
      <c r="BCS201" s="98"/>
      <c r="BCT201" s="137" t="s">
        <v>616</v>
      </c>
      <c r="BCU201" s="137"/>
      <c r="BCV201" s="32" t="s">
        <v>4</v>
      </c>
      <c r="BCW201" s="100">
        <v>302</v>
      </c>
      <c r="BCX201" s="100"/>
      <c r="BCY201" s="33"/>
      <c r="BCZ201" s="33"/>
      <c r="BDA201" s="98">
        <v>6</v>
      </c>
      <c r="BDB201" s="98"/>
      <c r="BDC201" s="98"/>
      <c r="BDD201" s="98" t="s">
        <v>401</v>
      </c>
      <c r="BDE201" s="98"/>
      <c r="BDF201" s="98"/>
      <c r="BDG201" s="98" t="s">
        <v>404</v>
      </c>
      <c r="BDH201" s="98"/>
      <c r="BDI201" s="98"/>
      <c r="BDJ201" s="137" t="s">
        <v>616</v>
      </c>
      <c r="BDK201" s="137"/>
      <c r="BDL201" s="32" t="s">
        <v>4</v>
      </c>
      <c r="BDM201" s="100">
        <v>302</v>
      </c>
      <c r="BDN201" s="100"/>
      <c r="BDO201" s="33"/>
      <c r="BDP201" s="33"/>
      <c r="BDQ201" s="98">
        <v>6</v>
      </c>
      <c r="BDR201" s="98"/>
      <c r="BDS201" s="98"/>
      <c r="BDT201" s="98" t="s">
        <v>401</v>
      </c>
      <c r="BDU201" s="98"/>
      <c r="BDV201" s="98"/>
      <c r="BDW201" s="98" t="s">
        <v>404</v>
      </c>
      <c r="BDX201" s="98"/>
      <c r="BDY201" s="98"/>
      <c r="BDZ201" s="137" t="s">
        <v>616</v>
      </c>
      <c r="BEA201" s="137"/>
      <c r="BEB201" s="32" t="s">
        <v>4</v>
      </c>
      <c r="BEC201" s="100">
        <v>302</v>
      </c>
      <c r="BED201" s="100"/>
      <c r="BEE201" s="33"/>
      <c r="BEF201" s="33"/>
      <c r="BEG201" s="98">
        <v>6</v>
      </c>
      <c r="BEH201" s="98"/>
      <c r="BEI201" s="98"/>
      <c r="BEJ201" s="98" t="s">
        <v>401</v>
      </c>
      <c r="BEK201" s="98"/>
      <c r="BEL201" s="98"/>
      <c r="BEM201" s="98" t="s">
        <v>404</v>
      </c>
      <c r="BEN201" s="98"/>
      <c r="BEO201" s="98"/>
      <c r="BEP201" s="137" t="s">
        <v>616</v>
      </c>
      <c r="BEQ201" s="137"/>
      <c r="BER201" s="32" t="s">
        <v>4</v>
      </c>
      <c r="BES201" s="100">
        <v>302</v>
      </c>
      <c r="BET201" s="100"/>
      <c r="BEU201" s="33"/>
      <c r="BEV201" s="33"/>
      <c r="BEW201" s="98">
        <v>6</v>
      </c>
      <c r="BEX201" s="98"/>
      <c r="BEY201" s="98"/>
      <c r="BEZ201" s="98" t="s">
        <v>401</v>
      </c>
      <c r="BFA201" s="98"/>
      <c r="BFB201" s="98"/>
      <c r="BFC201" s="98" t="s">
        <v>404</v>
      </c>
      <c r="BFD201" s="98"/>
      <c r="BFE201" s="98"/>
      <c r="BFF201" s="137" t="s">
        <v>616</v>
      </c>
      <c r="BFG201" s="137"/>
      <c r="BFH201" s="32" t="s">
        <v>4</v>
      </c>
      <c r="BFI201" s="100">
        <v>302</v>
      </c>
      <c r="BFJ201" s="100"/>
      <c r="BFK201" s="33"/>
      <c r="BFL201" s="33"/>
      <c r="BFM201" s="98">
        <v>6</v>
      </c>
      <c r="BFN201" s="98"/>
      <c r="BFO201" s="98"/>
      <c r="BFP201" s="98" t="s">
        <v>401</v>
      </c>
      <c r="BFQ201" s="98"/>
      <c r="BFR201" s="98"/>
      <c r="BFS201" s="98" t="s">
        <v>404</v>
      </c>
      <c r="BFT201" s="98"/>
      <c r="BFU201" s="98"/>
      <c r="BFV201" s="137" t="s">
        <v>616</v>
      </c>
      <c r="BFW201" s="137"/>
      <c r="BFX201" s="32" t="s">
        <v>4</v>
      </c>
      <c r="BFY201" s="100">
        <v>302</v>
      </c>
      <c r="BFZ201" s="100"/>
      <c r="BGA201" s="33"/>
      <c r="BGB201" s="33"/>
      <c r="BGC201" s="98">
        <v>6</v>
      </c>
      <c r="BGD201" s="98"/>
      <c r="BGE201" s="98"/>
      <c r="BGF201" s="98" t="s">
        <v>401</v>
      </c>
      <c r="BGG201" s="98"/>
      <c r="BGH201" s="98"/>
      <c r="BGI201" s="98" t="s">
        <v>404</v>
      </c>
      <c r="BGJ201" s="98"/>
      <c r="BGK201" s="98"/>
      <c r="BGL201" s="137" t="s">
        <v>616</v>
      </c>
      <c r="BGM201" s="137"/>
      <c r="BGN201" s="32" t="s">
        <v>4</v>
      </c>
      <c r="BGO201" s="100">
        <v>302</v>
      </c>
      <c r="BGP201" s="100"/>
      <c r="BGQ201" s="33"/>
      <c r="BGR201" s="33"/>
      <c r="BGS201" s="98">
        <v>6</v>
      </c>
      <c r="BGT201" s="98"/>
      <c r="BGU201" s="98"/>
      <c r="BGV201" s="98" t="s">
        <v>401</v>
      </c>
      <c r="BGW201" s="98"/>
      <c r="BGX201" s="98"/>
      <c r="BGY201" s="98" t="s">
        <v>404</v>
      </c>
      <c r="BGZ201" s="98"/>
      <c r="BHA201" s="98"/>
      <c r="BHB201" s="137" t="s">
        <v>616</v>
      </c>
      <c r="BHC201" s="137"/>
      <c r="BHD201" s="32" t="s">
        <v>4</v>
      </c>
      <c r="BHE201" s="100">
        <v>302</v>
      </c>
      <c r="BHF201" s="100"/>
      <c r="BHG201" s="33"/>
      <c r="BHH201" s="33"/>
      <c r="BHI201" s="98">
        <v>6</v>
      </c>
      <c r="BHJ201" s="98"/>
      <c r="BHK201" s="98"/>
      <c r="BHL201" s="98" t="s">
        <v>401</v>
      </c>
      <c r="BHM201" s="98"/>
      <c r="BHN201" s="98"/>
      <c r="BHO201" s="98" t="s">
        <v>404</v>
      </c>
      <c r="BHP201" s="98"/>
      <c r="BHQ201" s="98"/>
      <c r="BHR201" s="137" t="s">
        <v>616</v>
      </c>
      <c r="BHS201" s="137"/>
      <c r="BHT201" s="32" t="s">
        <v>4</v>
      </c>
      <c r="BHU201" s="100">
        <v>302</v>
      </c>
      <c r="BHV201" s="100"/>
      <c r="BHW201" s="33"/>
      <c r="BHX201" s="33"/>
      <c r="BHY201" s="98">
        <v>6</v>
      </c>
      <c r="BHZ201" s="98"/>
      <c r="BIA201" s="98"/>
      <c r="BIB201" s="98" t="s">
        <v>401</v>
      </c>
      <c r="BIC201" s="98"/>
      <c r="BID201" s="98"/>
      <c r="BIE201" s="98" t="s">
        <v>404</v>
      </c>
      <c r="BIF201" s="98"/>
      <c r="BIG201" s="98"/>
      <c r="BIH201" s="137" t="s">
        <v>616</v>
      </c>
      <c r="BII201" s="137"/>
      <c r="BIJ201" s="32" t="s">
        <v>4</v>
      </c>
      <c r="BIK201" s="100">
        <v>302</v>
      </c>
      <c r="BIL201" s="100"/>
      <c r="BIM201" s="33"/>
      <c r="BIN201" s="33"/>
      <c r="BIO201" s="98">
        <v>6</v>
      </c>
      <c r="BIP201" s="98"/>
      <c r="BIQ201" s="98"/>
      <c r="BIR201" s="98" t="s">
        <v>401</v>
      </c>
      <c r="BIS201" s="98"/>
      <c r="BIT201" s="98"/>
      <c r="BIU201" s="98" t="s">
        <v>404</v>
      </c>
      <c r="BIV201" s="98"/>
      <c r="BIW201" s="98"/>
      <c r="BIX201" s="137" t="s">
        <v>616</v>
      </c>
      <c r="BIY201" s="137"/>
      <c r="BIZ201" s="32" t="s">
        <v>4</v>
      </c>
      <c r="BJA201" s="100">
        <v>302</v>
      </c>
      <c r="BJB201" s="100"/>
      <c r="BJC201" s="33"/>
      <c r="BJD201" s="33"/>
      <c r="BJE201" s="98">
        <v>6</v>
      </c>
      <c r="BJF201" s="98"/>
      <c r="BJG201" s="98"/>
      <c r="BJH201" s="98" t="s">
        <v>401</v>
      </c>
      <c r="BJI201" s="98"/>
      <c r="BJJ201" s="98"/>
      <c r="BJK201" s="98" t="s">
        <v>404</v>
      </c>
      <c r="BJL201" s="98"/>
      <c r="BJM201" s="98"/>
      <c r="BJN201" s="137" t="s">
        <v>616</v>
      </c>
      <c r="BJO201" s="137"/>
      <c r="BJP201" s="32" t="s">
        <v>4</v>
      </c>
      <c r="BJQ201" s="100">
        <v>302</v>
      </c>
      <c r="BJR201" s="100"/>
      <c r="BJS201" s="33"/>
      <c r="BJT201" s="33"/>
      <c r="BJU201" s="98">
        <v>6</v>
      </c>
      <c r="BJV201" s="98"/>
      <c r="BJW201" s="98"/>
      <c r="BJX201" s="98" t="s">
        <v>401</v>
      </c>
      <c r="BJY201" s="98"/>
      <c r="BJZ201" s="98"/>
      <c r="BKA201" s="98" t="s">
        <v>404</v>
      </c>
      <c r="BKB201" s="98"/>
      <c r="BKC201" s="98"/>
      <c r="BKD201" s="137" t="s">
        <v>616</v>
      </c>
      <c r="BKE201" s="137"/>
      <c r="BKF201" s="32" t="s">
        <v>4</v>
      </c>
      <c r="BKG201" s="100">
        <v>302</v>
      </c>
      <c r="BKH201" s="100"/>
      <c r="BKI201" s="33"/>
      <c r="BKJ201" s="33"/>
      <c r="BKK201" s="98">
        <v>6</v>
      </c>
      <c r="BKL201" s="98"/>
      <c r="BKM201" s="98"/>
      <c r="BKN201" s="98" t="s">
        <v>401</v>
      </c>
      <c r="BKO201" s="98"/>
      <c r="BKP201" s="98"/>
      <c r="BKQ201" s="98" t="s">
        <v>404</v>
      </c>
      <c r="BKR201" s="98"/>
      <c r="BKS201" s="98"/>
      <c r="BKT201" s="137" t="s">
        <v>616</v>
      </c>
      <c r="BKU201" s="137"/>
      <c r="BKV201" s="32" t="s">
        <v>4</v>
      </c>
      <c r="BKW201" s="100">
        <v>302</v>
      </c>
      <c r="BKX201" s="100"/>
      <c r="BKY201" s="33"/>
      <c r="BKZ201" s="33"/>
      <c r="BLA201" s="98">
        <v>6</v>
      </c>
      <c r="BLB201" s="98"/>
      <c r="BLC201" s="98"/>
      <c r="BLD201" s="98" t="s">
        <v>401</v>
      </c>
      <c r="BLE201" s="98"/>
      <c r="BLF201" s="98"/>
      <c r="BLG201" s="98" t="s">
        <v>404</v>
      </c>
      <c r="BLH201" s="98"/>
      <c r="BLI201" s="98"/>
      <c r="BLJ201" s="137" t="s">
        <v>616</v>
      </c>
      <c r="BLK201" s="137"/>
      <c r="BLL201" s="32" t="s">
        <v>4</v>
      </c>
      <c r="BLM201" s="100">
        <v>302</v>
      </c>
      <c r="BLN201" s="100"/>
      <c r="BLO201" s="33"/>
      <c r="BLP201" s="33"/>
      <c r="BLQ201" s="98">
        <v>6</v>
      </c>
      <c r="BLR201" s="98"/>
      <c r="BLS201" s="98"/>
      <c r="BLT201" s="98" t="s">
        <v>401</v>
      </c>
      <c r="BLU201" s="98"/>
      <c r="BLV201" s="98"/>
      <c r="BLW201" s="98" t="s">
        <v>404</v>
      </c>
      <c r="BLX201" s="98"/>
      <c r="BLY201" s="98"/>
      <c r="BLZ201" s="137" t="s">
        <v>616</v>
      </c>
      <c r="BMA201" s="137"/>
      <c r="BMB201" s="32" t="s">
        <v>4</v>
      </c>
      <c r="BMC201" s="100">
        <v>302</v>
      </c>
      <c r="BMD201" s="100"/>
      <c r="BME201" s="33"/>
      <c r="BMF201" s="33"/>
      <c r="BMG201" s="98">
        <v>6</v>
      </c>
      <c r="BMH201" s="98"/>
      <c r="BMI201" s="98"/>
      <c r="BMJ201" s="98" t="s">
        <v>401</v>
      </c>
      <c r="BMK201" s="98"/>
      <c r="BML201" s="98"/>
      <c r="BMM201" s="98" t="s">
        <v>404</v>
      </c>
      <c r="BMN201" s="98"/>
      <c r="BMO201" s="98"/>
      <c r="BMP201" s="137" t="s">
        <v>616</v>
      </c>
      <c r="BMQ201" s="137"/>
      <c r="BMR201" s="32" t="s">
        <v>4</v>
      </c>
      <c r="BMS201" s="100">
        <v>302</v>
      </c>
      <c r="BMT201" s="100"/>
      <c r="BMU201" s="33"/>
      <c r="BMV201" s="33"/>
      <c r="BMW201" s="98">
        <v>6</v>
      </c>
      <c r="BMX201" s="98"/>
      <c r="BMY201" s="98"/>
      <c r="BMZ201" s="98" t="s">
        <v>401</v>
      </c>
      <c r="BNA201" s="98"/>
      <c r="BNB201" s="98"/>
      <c r="BNC201" s="98" t="s">
        <v>404</v>
      </c>
      <c r="BND201" s="98"/>
      <c r="BNE201" s="98"/>
      <c r="BNF201" s="137" t="s">
        <v>616</v>
      </c>
      <c r="BNG201" s="137"/>
      <c r="BNH201" s="32" t="s">
        <v>4</v>
      </c>
      <c r="BNI201" s="100">
        <v>302</v>
      </c>
      <c r="BNJ201" s="100"/>
      <c r="BNK201" s="33"/>
      <c r="BNL201" s="33"/>
      <c r="BNM201" s="98">
        <v>6</v>
      </c>
      <c r="BNN201" s="98"/>
      <c r="BNO201" s="98"/>
      <c r="BNP201" s="98" t="s">
        <v>401</v>
      </c>
      <c r="BNQ201" s="98"/>
      <c r="BNR201" s="98"/>
      <c r="BNS201" s="98" t="s">
        <v>404</v>
      </c>
      <c r="BNT201" s="98"/>
      <c r="BNU201" s="98"/>
      <c r="BNV201" s="137" t="s">
        <v>616</v>
      </c>
      <c r="BNW201" s="137"/>
      <c r="BNX201" s="32" t="s">
        <v>4</v>
      </c>
      <c r="BNY201" s="100">
        <v>302</v>
      </c>
      <c r="BNZ201" s="100"/>
      <c r="BOA201" s="33"/>
      <c r="BOB201" s="33"/>
      <c r="BOC201" s="98">
        <v>6</v>
      </c>
      <c r="BOD201" s="98"/>
      <c r="BOE201" s="98"/>
      <c r="BOF201" s="98" t="s">
        <v>401</v>
      </c>
      <c r="BOG201" s="98"/>
      <c r="BOH201" s="98"/>
      <c r="BOI201" s="98" t="s">
        <v>404</v>
      </c>
      <c r="BOJ201" s="98"/>
      <c r="BOK201" s="98"/>
      <c r="BOL201" s="137" t="s">
        <v>616</v>
      </c>
      <c r="BOM201" s="137"/>
      <c r="BON201" s="32" t="s">
        <v>4</v>
      </c>
      <c r="BOO201" s="100">
        <v>302</v>
      </c>
      <c r="BOP201" s="100"/>
      <c r="BOQ201" s="33"/>
      <c r="BOR201" s="33"/>
      <c r="BOS201" s="98">
        <v>6</v>
      </c>
      <c r="BOT201" s="98"/>
      <c r="BOU201" s="98"/>
      <c r="BOV201" s="98" t="s">
        <v>401</v>
      </c>
      <c r="BOW201" s="98"/>
      <c r="BOX201" s="98"/>
      <c r="BOY201" s="98" t="s">
        <v>404</v>
      </c>
      <c r="BOZ201" s="98"/>
      <c r="BPA201" s="98"/>
      <c r="BPB201" s="137" t="s">
        <v>616</v>
      </c>
      <c r="BPC201" s="137"/>
      <c r="BPD201" s="32" t="s">
        <v>4</v>
      </c>
      <c r="BPE201" s="100">
        <v>302</v>
      </c>
      <c r="BPF201" s="100"/>
      <c r="BPG201" s="33"/>
      <c r="BPH201" s="33"/>
      <c r="BPI201" s="98">
        <v>6</v>
      </c>
      <c r="BPJ201" s="98"/>
      <c r="BPK201" s="98"/>
      <c r="BPL201" s="98" t="s">
        <v>401</v>
      </c>
      <c r="BPM201" s="98"/>
      <c r="BPN201" s="98"/>
      <c r="BPO201" s="98" t="s">
        <v>404</v>
      </c>
      <c r="BPP201" s="98"/>
      <c r="BPQ201" s="98"/>
      <c r="BPR201" s="137" t="s">
        <v>616</v>
      </c>
      <c r="BPS201" s="137"/>
      <c r="BPT201" s="32" t="s">
        <v>4</v>
      </c>
      <c r="BPU201" s="100">
        <v>302</v>
      </c>
      <c r="BPV201" s="100"/>
      <c r="BPW201" s="33"/>
      <c r="BPX201" s="33"/>
      <c r="BPY201" s="98">
        <v>6</v>
      </c>
      <c r="BPZ201" s="98"/>
      <c r="BQA201" s="98"/>
      <c r="BQB201" s="98" t="s">
        <v>401</v>
      </c>
      <c r="BQC201" s="98"/>
      <c r="BQD201" s="98"/>
      <c r="BQE201" s="98" t="s">
        <v>404</v>
      </c>
      <c r="BQF201" s="98"/>
      <c r="BQG201" s="98"/>
      <c r="BQH201" s="137" t="s">
        <v>616</v>
      </c>
      <c r="BQI201" s="137"/>
      <c r="BQJ201" s="32" t="s">
        <v>4</v>
      </c>
      <c r="BQK201" s="100">
        <v>302</v>
      </c>
      <c r="BQL201" s="100"/>
      <c r="BQM201" s="33"/>
      <c r="BQN201" s="33"/>
      <c r="BQO201" s="98">
        <v>6</v>
      </c>
      <c r="BQP201" s="98"/>
      <c r="BQQ201" s="98"/>
      <c r="BQR201" s="98" t="s">
        <v>401</v>
      </c>
      <c r="BQS201" s="98"/>
      <c r="BQT201" s="98"/>
      <c r="BQU201" s="98" t="s">
        <v>404</v>
      </c>
      <c r="BQV201" s="98"/>
      <c r="BQW201" s="98"/>
      <c r="BQX201" s="137" t="s">
        <v>616</v>
      </c>
      <c r="BQY201" s="137"/>
      <c r="BQZ201" s="32" t="s">
        <v>4</v>
      </c>
      <c r="BRA201" s="100">
        <v>302</v>
      </c>
      <c r="BRB201" s="100"/>
      <c r="BRC201" s="33"/>
      <c r="BRD201" s="33"/>
      <c r="BRE201" s="98">
        <v>6</v>
      </c>
      <c r="BRF201" s="98"/>
      <c r="BRG201" s="98"/>
      <c r="BRH201" s="98" t="s">
        <v>401</v>
      </c>
      <c r="BRI201" s="98"/>
      <c r="BRJ201" s="98"/>
      <c r="BRK201" s="98" t="s">
        <v>404</v>
      </c>
      <c r="BRL201" s="98"/>
      <c r="BRM201" s="98"/>
      <c r="BRN201" s="137" t="s">
        <v>616</v>
      </c>
      <c r="BRO201" s="137"/>
      <c r="BRP201" s="32" t="s">
        <v>4</v>
      </c>
      <c r="BRQ201" s="100">
        <v>302</v>
      </c>
      <c r="BRR201" s="100"/>
      <c r="BRS201" s="33"/>
      <c r="BRT201" s="33"/>
      <c r="BRU201" s="98">
        <v>6</v>
      </c>
      <c r="BRV201" s="98"/>
      <c r="BRW201" s="98"/>
      <c r="BRX201" s="98" t="s">
        <v>401</v>
      </c>
      <c r="BRY201" s="98"/>
      <c r="BRZ201" s="98"/>
      <c r="BSA201" s="98" t="s">
        <v>404</v>
      </c>
      <c r="BSB201" s="98"/>
      <c r="BSC201" s="98"/>
      <c r="BSD201" s="137" t="s">
        <v>616</v>
      </c>
      <c r="BSE201" s="137"/>
      <c r="BSF201" s="32" t="s">
        <v>4</v>
      </c>
      <c r="BSG201" s="100">
        <v>302</v>
      </c>
      <c r="BSH201" s="100"/>
      <c r="BSI201" s="33"/>
      <c r="BSJ201" s="33"/>
      <c r="BSK201" s="98">
        <v>6</v>
      </c>
      <c r="BSL201" s="98"/>
      <c r="BSM201" s="98"/>
      <c r="BSN201" s="98" t="s">
        <v>401</v>
      </c>
      <c r="BSO201" s="98"/>
      <c r="BSP201" s="98"/>
      <c r="BSQ201" s="98" t="s">
        <v>404</v>
      </c>
      <c r="BSR201" s="98"/>
      <c r="BSS201" s="98"/>
      <c r="BST201" s="137" t="s">
        <v>616</v>
      </c>
      <c r="BSU201" s="137"/>
      <c r="BSV201" s="32" t="s">
        <v>4</v>
      </c>
      <c r="BSW201" s="100">
        <v>302</v>
      </c>
      <c r="BSX201" s="100"/>
      <c r="BSY201" s="33"/>
      <c r="BSZ201" s="33"/>
      <c r="BTA201" s="98">
        <v>6</v>
      </c>
      <c r="BTB201" s="98"/>
      <c r="BTC201" s="98"/>
      <c r="BTD201" s="98" t="s">
        <v>401</v>
      </c>
      <c r="BTE201" s="98"/>
      <c r="BTF201" s="98"/>
      <c r="BTG201" s="98" t="s">
        <v>404</v>
      </c>
      <c r="BTH201" s="98"/>
      <c r="BTI201" s="98"/>
      <c r="BTJ201" s="137" t="s">
        <v>616</v>
      </c>
      <c r="BTK201" s="137"/>
      <c r="BTL201" s="32" t="s">
        <v>4</v>
      </c>
      <c r="BTM201" s="100">
        <v>302</v>
      </c>
      <c r="BTN201" s="100"/>
      <c r="BTO201" s="33"/>
      <c r="BTP201" s="33"/>
      <c r="BTQ201" s="98">
        <v>6</v>
      </c>
      <c r="BTR201" s="98"/>
      <c r="BTS201" s="98"/>
      <c r="BTT201" s="98" t="s">
        <v>401</v>
      </c>
      <c r="BTU201" s="98"/>
      <c r="BTV201" s="98"/>
      <c r="BTW201" s="98" t="s">
        <v>404</v>
      </c>
      <c r="BTX201" s="98"/>
      <c r="BTY201" s="98"/>
      <c r="BTZ201" s="137" t="s">
        <v>616</v>
      </c>
      <c r="BUA201" s="137"/>
      <c r="BUB201" s="32" t="s">
        <v>4</v>
      </c>
      <c r="BUC201" s="100">
        <v>302</v>
      </c>
      <c r="BUD201" s="100"/>
      <c r="BUE201" s="33"/>
      <c r="BUF201" s="33"/>
      <c r="BUG201" s="98">
        <v>6</v>
      </c>
      <c r="BUH201" s="98"/>
      <c r="BUI201" s="98"/>
      <c r="BUJ201" s="98" t="s">
        <v>401</v>
      </c>
      <c r="BUK201" s="98"/>
      <c r="BUL201" s="98"/>
      <c r="BUM201" s="98" t="s">
        <v>404</v>
      </c>
      <c r="BUN201" s="98"/>
      <c r="BUO201" s="98"/>
      <c r="BUP201" s="137" t="s">
        <v>616</v>
      </c>
      <c r="BUQ201" s="137"/>
      <c r="BUR201" s="32" t="s">
        <v>4</v>
      </c>
      <c r="BUS201" s="100">
        <v>302</v>
      </c>
      <c r="BUT201" s="100"/>
      <c r="BUU201" s="33"/>
      <c r="BUV201" s="33"/>
      <c r="BUW201" s="98">
        <v>6</v>
      </c>
      <c r="BUX201" s="98"/>
      <c r="BUY201" s="98"/>
      <c r="BUZ201" s="98" t="s">
        <v>401</v>
      </c>
      <c r="BVA201" s="98"/>
      <c r="BVB201" s="98"/>
      <c r="BVC201" s="98" t="s">
        <v>404</v>
      </c>
      <c r="BVD201" s="98"/>
      <c r="BVE201" s="98"/>
      <c r="BVF201" s="137" t="s">
        <v>616</v>
      </c>
      <c r="BVG201" s="137"/>
      <c r="BVH201" s="32" t="s">
        <v>4</v>
      </c>
      <c r="BVI201" s="100">
        <v>302</v>
      </c>
      <c r="BVJ201" s="100"/>
      <c r="BVK201" s="33"/>
      <c r="BVL201" s="33"/>
      <c r="BVM201" s="98">
        <v>6</v>
      </c>
      <c r="BVN201" s="98"/>
      <c r="BVO201" s="98"/>
      <c r="BVP201" s="98" t="s">
        <v>401</v>
      </c>
      <c r="BVQ201" s="98"/>
      <c r="BVR201" s="98"/>
      <c r="BVS201" s="98" t="s">
        <v>404</v>
      </c>
      <c r="BVT201" s="98"/>
      <c r="BVU201" s="98"/>
      <c r="BVV201" s="137" t="s">
        <v>616</v>
      </c>
      <c r="BVW201" s="137"/>
      <c r="BVX201" s="32" t="s">
        <v>4</v>
      </c>
      <c r="BVY201" s="100">
        <v>302</v>
      </c>
      <c r="BVZ201" s="100"/>
      <c r="BWA201" s="33"/>
      <c r="BWB201" s="33"/>
      <c r="BWC201" s="98">
        <v>6</v>
      </c>
      <c r="BWD201" s="98"/>
      <c r="BWE201" s="98"/>
      <c r="BWF201" s="98" t="s">
        <v>401</v>
      </c>
      <c r="BWG201" s="98"/>
      <c r="BWH201" s="98"/>
      <c r="BWI201" s="98" t="s">
        <v>404</v>
      </c>
      <c r="BWJ201" s="98"/>
      <c r="BWK201" s="98"/>
      <c r="BWL201" s="137" t="s">
        <v>616</v>
      </c>
      <c r="BWM201" s="137"/>
      <c r="BWN201" s="32" t="s">
        <v>4</v>
      </c>
      <c r="BWO201" s="100">
        <v>302</v>
      </c>
      <c r="BWP201" s="100"/>
      <c r="BWQ201" s="33"/>
      <c r="BWR201" s="33"/>
      <c r="BWS201" s="98">
        <v>6</v>
      </c>
      <c r="BWT201" s="98"/>
      <c r="BWU201" s="98"/>
      <c r="BWV201" s="98" t="s">
        <v>401</v>
      </c>
      <c r="BWW201" s="98"/>
      <c r="BWX201" s="98"/>
      <c r="BWY201" s="98" t="s">
        <v>404</v>
      </c>
      <c r="BWZ201" s="98"/>
      <c r="BXA201" s="98"/>
      <c r="BXB201" s="137" t="s">
        <v>616</v>
      </c>
      <c r="BXC201" s="137"/>
      <c r="BXD201" s="32" t="s">
        <v>4</v>
      </c>
      <c r="BXE201" s="100">
        <v>302</v>
      </c>
      <c r="BXF201" s="100"/>
      <c r="BXG201" s="33"/>
      <c r="BXH201" s="33"/>
      <c r="BXI201" s="98">
        <v>6</v>
      </c>
      <c r="BXJ201" s="98"/>
      <c r="BXK201" s="98"/>
      <c r="BXL201" s="98" t="s">
        <v>401</v>
      </c>
      <c r="BXM201" s="98"/>
      <c r="BXN201" s="98"/>
      <c r="BXO201" s="98" t="s">
        <v>404</v>
      </c>
      <c r="BXP201" s="98"/>
      <c r="BXQ201" s="98"/>
      <c r="BXR201" s="137" t="s">
        <v>616</v>
      </c>
      <c r="BXS201" s="137"/>
      <c r="BXT201" s="32" t="s">
        <v>4</v>
      </c>
      <c r="BXU201" s="100">
        <v>302</v>
      </c>
      <c r="BXV201" s="100"/>
      <c r="BXW201" s="33"/>
      <c r="BXX201" s="33"/>
      <c r="BXY201" s="98">
        <v>6</v>
      </c>
      <c r="BXZ201" s="98"/>
      <c r="BYA201" s="98"/>
      <c r="BYB201" s="98" t="s">
        <v>401</v>
      </c>
      <c r="BYC201" s="98"/>
      <c r="BYD201" s="98"/>
      <c r="BYE201" s="98" t="s">
        <v>404</v>
      </c>
      <c r="BYF201" s="98"/>
      <c r="BYG201" s="98"/>
      <c r="BYH201" s="137" t="s">
        <v>616</v>
      </c>
      <c r="BYI201" s="137"/>
      <c r="BYJ201" s="32" t="s">
        <v>4</v>
      </c>
      <c r="BYK201" s="100">
        <v>302</v>
      </c>
      <c r="BYL201" s="100"/>
      <c r="BYM201" s="33"/>
      <c r="BYN201" s="33"/>
      <c r="BYO201" s="98">
        <v>6</v>
      </c>
      <c r="BYP201" s="98"/>
      <c r="BYQ201" s="98"/>
      <c r="BYR201" s="98" t="s">
        <v>401</v>
      </c>
      <c r="BYS201" s="98"/>
      <c r="BYT201" s="98"/>
      <c r="BYU201" s="98" t="s">
        <v>404</v>
      </c>
      <c r="BYV201" s="98"/>
      <c r="BYW201" s="98"/>
      <c r="BYX201" s="137" t="s">
        <v>616</v>
      </c>
      <c r="BYY201" s="137"/>
      <c r="BYZ201" s="32" t="s">
        <v>4</v>
      </c>
      <c r="BZA201" s="100">
        <v>302</v>
      </c>
      <c r="BZB201" s="100"/>
      <c r="BZC201" s="33"/>
      <c r="BZD201" s="33"/>
      <c r="BZE201" s="98">
        <v>6</v>
      </c>
      <c r="BZF201" s="98"/>
      <c r="BZG201" s="98"/>
      <c r="BZH201" s="98" t="s">
        <v>401</v>
      </c>
      <c r="BZI201" s="98"/>
      <c r="BZJ201" s="98"/>
      <c r="BZK201" s="98" t="s">
        <v>404</v>
      </c>
      <c r="BZL201" s="98"/>
      <c r="BZM201" s="98"/>
      <c r="BZN201" s="137" t="s">
        <v>616</v>
      </c>
      <c r="BZO201" s="137"/>
      <c r="BZP201" s="32" t="s">
        <v>4</v>
      </c>
      <c r="BZQ201" s="100">
        <v>302</v>
      </c>
      <c r="BZR201" s="100"/>
      <c r="BZS201" s="33"/>
      <c r="BZT201" s="33"/>
      <c r="BZU201" s="98">
        <v>6</v>
      </c>
      <c r="BZV201" s="98"/>
      <c r="BZW201" s="98"/>
      <c r="BZX201" s="98" t="s">
        <v>401</v>
      </c>
      <c r="BZY201" s="98"/>
      <c r="BZZ201" s="98"/>
      <c r="CAA201" s="98" t="s">
        <v>404</v>
      </c>
      <c r="CAB201" s="98"/>
      <c r="CAC201" s="98"/>
      <c r="CAD201" s="137" t="s">
        <v>616</v>
      </c>
      <c r="CAE201" s="137"/>
      <c r="CAF201" s="32" t="s">
        <v>4</v>
      </c>
      <c r="CAG201" s="100">
        <v>302</v>
      </c>
      <c r="CAH201" s="100"/>
      <c r="CAI201" s="33"/>
      <c r="CAJ201" s="33"/>
      <c r="CAK201" s="98">
        <v>6</v>
      </c>
      <c r="CAL201" s="98"/>
      <c r="CAM201" s="98"/>
      <c r="CAN201" s="98" t="s">
        <v>401</v>
      </c>
      <c r="CAO201" s="98"/>
      <c r="CAP201" s="98"/>
      <c r="CAQ201" s="98" t="s">
        <v>404</v>
      </c>
      <c r="CAR201" s="98"/>
      <c r="CAS201" s="98"/>
      <c r="CAT201" s="137" t="s">
        <v>616</v>
      </c>
      <c r="CAU201" s="137"/>
      <c r="CAV201" s="32" t="s">
        <v>4</v>
      </c>
      <c r="CAW201" s="100">
        <v>302</v>
      </c>
      <c r="CAX201" s="100"/>
      <c r="CAY201" s="33"/>
      <c r="CAZ201" s="33"/>
      <c r="CBA201" s="98">
        <v>6</v>
      </c>
      <c r="CBB201" s="98"/>
      <c r="CBC201" s="98"/>
      <c r="CBD201" s="98" t="s">
        <v>401</v>
      </c>
      <c r="CBE201" s="98"/>
      <c r="CBF201" s="98"/>
      <c r="CBG201" s="98" t="s">
        <v>404</v>
      </c>
      <c r="CBH201" s="98"/>
      <c r="CBI201" s="98"/>
      <c r="CBJ201" s="137" t="s">
        <v>616</v>
      </c>
      <c r="CBK201" s="137"/>
      <c r="CBL201" s="32" t="s">
        <v>4</v>
      </c>
      <c r="CBM201" s="100">
        <v>302</v>
      </c>
      <c r="CBN201" s="100"/>
      <c r="CBO201" s="33"/>
      <c r="CBP201" s="33"/>
      <c r="CBQ201" s="98">
        <v>6</v>
      </c>
      <c r="CBR201" s="98"/>
      <c r="CBS201" s="98"/>
      <c r="CBT201" s="98" t="s">
        <v>401</v>
      </c>
      <c r="CBU201" s="98"/>
      <c r="CBV201" s="98"/>
      <c r="CBW201" s="98" t="s">
        <v>404</v>
      </c>
      <c r="CBX201" s="98"/>
      <c r="CBY201" s="98"/>
      <c r="CBZ201" s="137" t="s">
        <v>616</v>
      </c>
      <c r="CCA201" s="137"/>
      <c r="CCB201" s="32" t="s">
        <v>4</v>
      </c>
      <c r="CCC201" s="100">
        <v>302</v>
      </c>
      <c r="CCD201" s="100"/>
      <c r="CCE201" s="33"/>
      <c r="CCF201" s="33"/>
      <c r="CCG201" s="98">
        <v>6</v>
      </c>
      <c r="CCH201" s="98"/>
      <c r="CCI201" s="98"/>
      <c r="CCJ201" s="98" t="s">
        <v>401</v>
      </c>
      <c r="CCK201" s="98"/>
      <c r="CCL201" s="98"/>
      <c r="CCM201" s="98" t="s">
        <v>404</v>
      </c>
      <c r="CCN201" s="98"/>
      <c r="CCO201" s="98"/>
      <c r="CCP201" s="137" t="s">
        <v>616</v>
      </c>
      <c r="CCQ201" s="137"/>
      <c r="CCR201" s="32" t="s">
        <v>4</v>
      </c>
      <c r="CCS201" s="100">
        <v>302</v>
      </c>
      <c r="CCT201" s="100"/>
      <c r="CCU201" s="33"/>
      <c r="CCV201" s="33"/>
      <c r="CCW201" s="98">
        <v>6</v>
      </c>
      <c r="CCX201" s="98"/>
      <c r="CCY201" s="98"/>
      <c r="CCZ201" s="98" t="s">
        <v>401</v>
      </c>
      <c r="CDA201" s="98"/>
      <c r="CDB201" s="98"/>
      <c r="CDC201" s="98" t="s">
        <v>404</v>
      </c>
      <c r="CDD201" s="98"/>
      <c r="CDE201" s="98"/>
      <c r="CDF201" s="137" t="s">
        <v>616</v>
      </c>
      <c r="CDG201" s="137"/>
      <c r="CDH201" s="32" t="s">
        <v>4</v>
      </c>
      <c r="CDI201" s="100">
        <v>302</v>
      </c>
      <c r="CDJ201" s="100"/>
      <c r="CDK201" s="33"/>
      <c r="CDL201" s="33"/>
      <c r="CDM201" s="98">
        <v>6</v>
      </c>
      <c r="CDN201" s="98"/>
      <c r="CDO201" s="98"/>
      <c r="CDP201" s="98" t="s">
        <v>401</v>
      </c>
      <c r="CDQ201" s="98"/>
      <c r="CDR201" s="98"/>
      <c r="CDS201" s="98" t="s">
        <v>404</v>
      </c>
      <c r="CDT201" s="98"/>
      <c r="CDU201" s="98"/>
      <c r="CDV201" s="137" t="s">
        <v>616</v>
      </c>
      <c r="CDW201" s="137"/>
      <c r="CDX201" s="32" t="s">
        <v>4</v>
      </c>
      <c r="CDY201" s="100">
        <v>302</v>
      </c>
      <c r="CDZ201" s="100"/>
      <c r="CEA201" s="33"/>
      <c r="CEB201" s="33"/>
      <c r="CEC201" s="98">
        <v>6</v>
      </c>
      <c r="CED201" s="98"/>
      <c r="CEE201" s="98"/>
      <c r="CEF201" s="98" t="s">
        <v>401</v>
      </c>
      <c r="CEG201" s="98"/>
      <c r="CEH201" s="98"/>
      <c r="CEI201" s="98" t="s">
        <v>404</v>
      </c>
      <c r="CEJ201" s="98"/>
      <c r="CEK201" s="98"/>
      <c r="CEL201" s="137" t="s">
        <v>616</v>
      </c>
      <c r="CEM201" s="137"/>
      <c r="CEN201" s="32" t="s">
        <v>4</v>
      </c>
      <c r="CEO201" s="100">
        <v>302</v>
      </c>
      <c r="CEP201" s="100"/>
      <c r="CEQ201" s="33"/>
      <c r="CER201" s="33"/>
      <c r="CES201" s="98">
        <v>6</v>
      </c>
      <c r="CET201" s="98"/>
      <c r="CEU201" s="98"/>
      <c r="CEV201" s="98" t="s">
        <v>401</v>
      </c>
      <c r="CEW201" s="98"/>
      <c r="CEX201" s="98"/>
      <c r="CEY201" s="98" t="s">
        <v>404</v>
      </c>
      <c r="CEZ201" s="98"/>
      <c r="CFA201" s="98"/>
      <c r="CFB201" s="137" t="s">
        <v>616</v>
      </c>
      <c r="CFC201" s="137"/>
      <c r="CFD201" s="32" t="s">
        <v>4</v>
      </c>
      <c r="CFE201" s="100">
        <v>302</v>
      </c>
      <c r="CFF201" s="100"/>
      <c r="CFG201" s="33"/>
      <c r="CFH201" s="33"/>
      <c r="CFI201" s="98">
        <v>6</v>
      </c>
      <c r="CFJ201" s="98"/>
      <c r="CFK201" s="98"/>
      <c r="CFL201" s="98" t="s">
        <v>401</v>
      </c>
      <c r="CFM201" s="98"/>
      <c r="CFN201" s="98"/>
      <c r="CFO201" s="98" t="s">
        <v>404</v>
      </c>
      <c r="CFP201" s="98"/>
      <c r="CFQ201" s="98"/>
      <c r="CFR201" s="137" t="s">
        <v>616</v>
      </c>
      <c r="CFS201" s="137"/>
      <c r="CFT201" s="32" t="s">
        <v>4</v>
      </c>
      <c r="CFU201" s="100">
        <v>302</v>
      </c>
      <c r="CFV201" s="100"/>
      <c r="CFW201" s="33"/>
      <c r="CFX201" s="33"/>
      <c r="CFY201" s="98">
        <v>6</v>
      </c>
      <c r="CFZ201" s="98"/>
      <c r="CGA201" s="98"/>
      <c r="CGB201" s="98" t="s">
        <v>401</v>
      </c>
      <c r="CGC201" s="98"/>
      <c r="CGD201" s="98"/>
      <c r="CGE201" s="98" t="s">
        <v>404</v>
      </c>
      <c r="CGF201" s="98"/>
      <c r="CGG201" s="98"/>
      <c r="CGH201" s="137" t="s">
        <v>616</v>
      </c>
      <c r="CGI201" s="137"/>
      <c r="CGJ201" s="32" t="s">
        <v>4</v>
      </c>
      <c r="CGK201" s="100">
        <v>302</v>
      </c>
      <c r="CGL201" s="100"/>
      <c r="CGM201" s="33"/>
      <c r="CGN201" s="33"/>
      <c r="CGO201" s="98">
        <v>6</v>
      </c>
      <c r="CGP201" s="98"/>
      <c r="CGQ201" s="98"/>
      <c r="CGR201" s="98" t="s">
        <v>401</v>
      </c>
      <c r="CGS201" s="98"/>
      <c r="CGT201" s="98"/>
      <c r="CGU201" s="98" t="s">
        <v>404</v>
      </c>
      <c r="CGV201" s="98"/>
      <c r="CGW201" s="98"/>
      <c r="CGX201" s="137" t="s">
        <v>616</v>
      </c>
      <c r="CGY201" s="137"/>
      <c r="CGZ201" s="32" t="s">
        <v>4</v>
      </c>
      <c r="CHA201" s="100">
        <v>302</v>
      </c>
      <c r="CHB201" s="100"/>
      <c r="CHC201" s="33"/>
      <c r="CHD201" s="33"/>
      <c r="CHE201" s="98">
        <v>6</v>
      </c>
      <c r="CHF201" s="98"/>
      <c r="CHG201" s="98"/>
      <c r="CHH201" s="98" t="s">
        <v>401</v>
      </c>
      <c r="CHI201" s="98"/>
      <c r="CHJ201" s="98"/>
      <c r="CHK201" s="98" t="s">
        <v>404</v>
      </c>
      <c r="CHL201" s="98"/>
      <c r="CHM201" s="98"/>
      <c r="CHN201" s="137" t="s">
        <v>616</v>
      </c>
      <c r="CHO201" s="137"/>
      <c r="CHP201" s="32" t="s">
        <v>4</v>
      </c>
      <c r="CHQ201" s="100">
        <v>302</v>
      </c>
      <c r="CHR201" s="100"/>
      <c r="CHS201" s="33"/>
      <c r="CHT201" s="33"/>
      <c r="CHU201" s="98">
        <v>6</v>
      </c>
      <c r="CHV201" s="98"/>
      <c r="CHW201" s="98"/>
      <c r="CHX201" s="98" t="s">
        <v>401</v>
      </c>
      <c r="CHY201" s="98"/>
      <c r="CHZ201" s="98"/>
      <c r="CIA201" s="98" t="s">
        <v>404</v>
      </c>
      <c r="CIB201" s="98"/>
      <c r="CIC201" s="98"/>
      <c r="CID201" s="137" t="s">
        <v>616</v>
      </c>
      <c r="CIE201" s="137"/>
      <c r="CIF201" s="32" t="s">
        <v>4</v>
      </c>
      <c r="CIG201" s="100">
        <v>302</v>
      </c>
      <c r="CIH201" s="100"/>
      <c r="CII201" s="33"/>
      <c r="CIJ201" s="33"/>
      <c r="CIK201" s="98">
        <v>6</v>
      </c>
      <c r="CIL201" s="98"/>
      <c r="CIM201" s="98"/>
      <c r="CIN201" s="98" t="s">
        <v>401</v>
      </c>
      <c r="CIO201" s="98"/>
      <c r="CIP201" s="98"/>
      <c r="CIQ201" s="98" t="s">
        <v>404</v>
      </c>
      <c r="CIR201" s="98"/>
      <c r="CIS201" s="98"/>
      <c r="CIT201" s="137" t="s">
        <v>616</v>
      </c>
      <c r="CIU201" s="137"/>
      <c r="CIV201" s="32" t="s">
        <v>4</v>
      </c>
      <c r="CIW201" s="100">
        <v>302</v>
      </c>
      <c r="CIX201" s="100"/>
      <c r="CIY201" s="33"/>
      <c r="CIZ201" s="33"/>
      <c r="CJA201" s="98">
        <v>6</v>
      </c>
      <c r="CJB201" s="98"/>
      <c r="CJC201" s="98"/>
      <c r="CJD201" s="98" t="s">
        <v>401</v>
      </c>
      <c r="CJE201" s="98"/>
      <c r="CJF201" s="98"/>
      <c r="CJG201" s="98" t="s">
        <v>404</v>
      </c>
      <c r="CJH201" s="98"/>
      <c r="CJI201" s="98"/>
      <c r="CJJ201" s="137" t="s">
        <v>616</v>
      </c>
      <c r="CJK201" s="137"/>
      <c r="CJL201" s="32" t="s">
        <v>4</v>
      </c>
      <c r="CJM201" s="100">
        <v>302</v>
      </c>
      <c r="CJN201" s="100"/>
      <c r="CJO201" s="33"/>
      <c r="CJP201" s="33"/>
      <c r="CJQ201" s="98">
        <v>6</v>
      </c>
      <c r="CJR201" s="98"/>
      <c r="CJS201" s="98"/>
      <c r="CJT201" s="98" t="s">
        <v>401</v>
      </c>
      <c r="CJU201" s="98"/>
      <c r="CJV201" s="98"/>
      <c r="CJW201" s="98" t="s">
        <v>404</v>
      </c>
      <c r="CJX201" s="98"/>
      <c r="CJY201" s="98"/>
      <c r="CJZ201" s="137" t="s">
        <v>616</v>
      </c>
      <c r="CKA201" s="137"/>
      <c r="CKB201" s="32" t="s">
        <v>4</v>
      </c>
      <c r="CKC201" s="100">
        <v>302</v>
      </c>
      <c r="CKD201" s="100"/>
      <c r="CKE201" s="33"/>
      <c r="CKF201" s="33"/>
      <c r="CKG201" s="98">
        <v>6</v>
      </c>
      <c r="CKH201" s="98"/>
      <c r="CKI201" s="98"/>
      <c r="CKJ201" s="98" t="s">
        <v>401</v>
      </c>
      <c r="CKK201" s="98"/>
      <c r="CKL201" s="98"/>
      <c r="CKM201" s="98" t="s">
        <v>404</v>
      </c>
      <c r="CKN201" s="98"/>
      <c r="CKO201" s="98"/>
      <c r="CKP201" s="137" t="s">
        <v>616</v>
      </c>
      <c r="CKQ201" s="137"/>
      <c r="CKR201" s="32" t="s">
        <v>4</v>
      </c>
      <c r="CKS201" s="100">
        <v>302</v>
      </c>
      <c r="CKT201" s="100"/>
      <c r="CKU201" s="33"/>
      <c r="CKV201" s="33"/>
      <c r="CKW201" s="98">
        <v>6</v>
      </c>
      <c r="CKX201" s="98"/>
      <c r="CKY201" s="98"/>
      <c r="CKZ201" s="98" t="s">
        <v>401</v>
      </c>
      <c r="CLA201" s="98"/>
      <c r="CLB201" s="98"/>
      <c r="CLC201" s="98" t="s">
        <v>404</v>
      </c>
      <c r="CLD201" s="98"/>
      <c r="CLE201" s="98"/>
      <c r="CLF201" s="137" t="s">
        <v>616</v>
      </c>
      <c r="CLG201" s="137"/>
      <c r="CLH201" s="32" t="s">
        <v>4</v>
      </c>
      <c r="CLI201" s="100">
        <v>302</v>
      </c>
      <c r="CLJ201" s="100"/>
      <c r="CLK201" s="33"/>
      <c r="CLL201" s="33"/>
      <c r="CLM201" s="98">
        <v>6</v>
      </c>
      <c r="CLN201" s="98"/>
      <c r="CLO201" s="98"/>
      <c r="CLP201" s="98" t="s">
        <v>401</v>
      </c>
      <c r="CLQ201" s="98"/>
      <c r="CLR201" s="98"/>
      <c r="CLS201" s="98" t="s">
        <v>404</v>
      </c>
      <c r="CLT201" s="98"/>
      <c r="CLU201" s="98"/>
      <c r="CLV201" s="137" t="s">
        <v>616</v>
      </c>
      <c r="CLW201" s="137"/>
      <c r="CLX201" s="32" t="s">
        <v>4</v>
      </c>
      <c r="CLY201" s="100">
        <v>302</v>
      </c>
      <c r="CLZ201" s="100"/>
      <c r="CMA201" s="33"/>
      <c r="CMB201" s="33"/>
      <c r="CMC201" s="98">
        <v>6</v>
      </c>
      <c r="CMD201" s="98"/>
      <c r="CME201" s="98"/>
      <c r="CMF201" s="98" t="s">
        <v>401</v>
      </c>
      <c r="CMG201" s="98"/>
      <c r="CMH201" s="98"/>
      <c r="CMI201" s="98" t="s">
        <v>404</v>
      </c>
      <c r="CMJ201" s="98"/>
      <c r="CMK201" s="98"/>
      <c r="CML201" s="137" t="s">
        <v>616</v>
      </c>
      <c r="CMM201" s="137"/>
      <c r="CMN201" s="32" t="s">
        <v>4</v>
      </c>
      <c r="CMO201" s="100">
        <v>302</v>
      </c>
      <c r="CMP201" s="100"/>
      <c r="CMQ201" s="33"/>
      <c r="CMR201" s="33"/>
      <c r="CMS201" s="98">
        <v>6</v>
      </c>
      <c r="CMT201" s="98"/>
      <c r="CMU201" s="98"/>
      <c r="CMV201" s="98" t="s">
        <v>401</v>
      </c>
      <c r="CMW201" s="98"/>
      <c r="CMX201" s="98"/>
      <c r="CMY201" s="98" t="s">
        <v>404</v>
      </c>
      <c r="CMZ201" s="98"/>
      <c r="CNA201" s="98"/>
      <c r="CNB201" s="137" t="s">
        <v>616</v>
      </c>
      <c r="CNC201" s="137"/>
      <c r="CND201" s="32" t="s">
        <v>4</v>
      </c>
      <c r="CNE201" s="100">
        <v>302</v>
      </c>
      <c r="CNF201" s="100"/>
      <c r="CNG201" s="33"/>
      <c r="CNH201" s="33"/>
      <c r="CNI201" s="98">
        <v>6</v>
      </c>
      <c r="CNJ201" s="98"/>
      <c r="CNK201" s="98"/>
      <c r="CNL201" s="98" t="s">
        <v>401</v>
      </c>
      <c r="CNM201" s="98"/>
      <c r="CNN201" s="98"/>
      <c r="CNO201" s="98" t="s">
        <v>404</v>
      </c>
      <c r="CNP201" s="98"/>
      <c r="CNQ201" s="98"/>
      <c r="CNR201" s="137" t="s">
        <v>616</v>
      </c>
      <c r="CNS201" s="137"/>
      <c r="CNT201" s="32" t="s">
        <v>4</v>
      </c>
      <c r="CNU201" s="100">
        <v>302</v>
      </c>
      <c r="CNV201" s="100"/>
      <c r="CNW201" s="33"/>
      <c r="CNX201" s="33"/>
      <c r="CNY201" s="98">
        <v>6</v>
      </c>
      <c r="CNZ201" s="98"/>
      <c r="COA201" s="98"/>
      <c r="COB201" s="98" t="s">
        <v>401</v>
      </c>
      <c r="COC201" s="98"/>
      <c r="COD201" s="98"/>
      <c r="COE201" s="98" t="s">
        <v>404</v>
      </c>
      <c r="COF201" s="98"/>
      <c r="COG201" s="98"/>
      <c r="COH201" s="137" t="s">
        <v>616</v>
      </c>
      <c r="COI201" s="137"/>
      <c r="COJ201" s="32" t="s">
        <v>4</v>
      </c>
      <c r="COK201" s="100">
        <v>302</v>
      </c>
      <c r="COL201" s="100"/>
      <c r="COM201" s="33"/>
      <c r="CON201" s="33"/>
      <c r="COO201" s="98">
        <v>6</v>
      </c>
      <c r="COP201" s="98"/>
      <c r="COQ201" s="98"/>
      <c r="COR201" s="98" t="s">
        <v>401</v>
      </c>
      <c r="COS201" s="98"/>
      <c r="COT201" s="98"/>
      <c r="COU201" s="98" t="s">
        <v>404</v>
      </c>
      <c r="COV201" s="98"/>
      <c r="COW201" s="98"/>
      <c r="COX201" s="137" t="s">
        <v>616</v>
      </c>
      <c r="COY201" s="137"/>
      <c r="COZ201" s="32" t="s">
        <v>4</v>
      </c>
      <c r="CPA201" s="100">
        <v>302</v>
      </c>
      <c r="CPB201" s="100"/>
      <c r="CPC201" s="33"/>
      <c r="CPD201" s="33"/>
      <c r="CPE201" s="98">
        <v>6</v>
      </c>
      <c r="CPF201" s="98"/>
      <c r="CPG201" s="98"/>
      <c r="CPH201" s="98" t="s">
        <v>401</v>
      </c>
      <c r="CPI201" s="98"/>
      <c r="CPJ201" s="98"/>
      <c r="CPK201" s="98" t="s">
        <v>404</v>
      </c>
      <c r="CPL201" s="98"/>
      <c r="CPM201" s="98"/>
      <c r="CPN201" s="137" t="s">
        <v>616</v>
      </c>
      <c r="CPO201" s="137"/>
      <c r="CPP201" s="32" t="s">
        <v>4</v>
      </c>
      <c r="CPQ201" s="100">
        <v>302</v>
      </c>
      <c r="CPR201" s="100"/>
      <c r="CPS201" s="33"/>
      <c r="CPT201" s="33"/>
      <c r="CPU201" s="98">
        <v>6</v>
      </c>
      <c r="CPV201" s="98"/>
      <c r="CPW201" s="98"/>
      <c r="CPX201" s="98" t="s">
        <v>401</v>
      </c>
      <c r="CPY201" s="98"/>
      <c r="CPZ201" s="98"/>
      <c r="CQA201" s="98" t="s">
        <v>404</v>
      </c>
      <c r="CQB201" s="98"/>
      <c r="CQC201" s="98"/>
      <c r="CQD201" s="137" t="s">
        <v>616</v>
      </c>
      <c r="CQE201" s="137"/>
      <c r="CQF201" s="32" t="s">
        <v>4</v>
      </c>
      <c r="CQG201" s="100">
        <v>302</v>
      </c>
      <c r="CQH201" s="100"/>
      <c r="CQI201" s="33"/>
      <c r="CQJ201" s="33"/>
      <c r="CQK201" s="98">
        <v>6</v>
      </c>
      <c r="CQL201" s="98"/>
      <c r="CQM201" s="98"/>
      <c r="CQN201" s="98" t="s">
        <v>401</v>
      </c>
      <c r="CQO201" s="98"/>
      <c r="CQP201" s="98"/>
      <c r="CQQ201" s="98" t="s">
        <v>404</v>
      </c>
      <c r="CQR201" s="98"/>
      <c r="CQS201" s="98"/>
      <c r="CQT201" s="137" t="s">
        <v>616</v>
      </c>
      <c r="CQU201" s="137"/>
      <c r="CQV201" s="32" t="s">
        <v>4</v>
      </c>
      <c r="CQW201" s="100">
        <v>302</v>
      </c>
      <c r="CQX201" s="100"/>
      <c r="CQY201" s="33"/>
      <c r="CQZ201" s="33"/>
      <c r="CRA201" s="98">
        <v>6</v>
      </c>
      <c r="CRB201" s="98"/>
      <c r="CRC201" s="98"/>
      <c r="CRD201" s="98" t="s">
        <v>401</v>
      </c>
      <c r="CRE201" s="98"/>
      <c r="CRF201" s="98"/>
      <c r="CRG201" s="98" t="s">
        <v>404</v>
      </c>
      <c r="CRH201" s="98"/>
      <c r="CRI201" s="98"/>
      <c r="CRJ201" s="137" t="s">
        <v>616</v>
      </c>
      <c r="CRK201" s="137"/>
      <c r="CRL201" s="32" t="s">
        <v>4</v>
      </c>
      <c r="CRM201" s="100">
        <v>302</v>
      </c>
      <c r="CRN201" s="100"/>
      <c r="CRO201" s="33"/>
      <c r="CRP201" s="33"/>
      <c r="CRQ201" s="98">
        <v>6</v>
      </c>
      <c r="CRR201" s="98"/>
      <c r="CRS201" s="98"/>
      <c r="CRT201" s="98" t="s">
        <v>401</v>
      </c>
      <c r="CRU201" s="98"/>
      <c r="CRV201" s="98"/>
      <c r="CRW201" s="98" t="s">
        <v>404</v>
      </c>
      <c r="CRX201" s="98"/>
      <c r="CRY201" s="98"/>
      <c r="CRZ201" s="137" t="s">
        <v>616</v>
      </c>
      <c r="CSA201" s="137"/>
      <c r="CSB201" s="32" t="s">
        <v>4</v>
      </c>
      <c r="CSC201" s="100">
        <v>302</v>
      </c>
      <c r="CSD201" s="100"/>
      <c r="CSE201" s="33"/>
      <c r="CSF201" s="33"/>
      <c r="CSG201" s="98">
        <v>6</v>
      </c>
      <c r="CSH201" s="98"/>
      <c r="CSI201" s="98"/>
      <c r="CSJ201" s="98" t="s">
        <v>401</v>
      </c>
      <c r="CSK201" s="98"/>
      <c r="CSL201" s="98"/>
      <c r="CSM201" s="98" t="s">
        <v>404</v>
      </c>
      <c r="CSN201" s="98"/>
      <c r="CSO201" s="98"/>
      <c r="CSP201" s="137" t="s">
        <v>616</v>
      </c>
      <c r="CSQ201" s="137"/>
      <c r="CSR201" s="32" t="s">
        <v>4</v>
      </c>
      <c r="CSS201" s="100">
        <v>302</v>
      </c>
      <c r="CST201" s="100"/>
      <c r="CSU201" s="33"/>
      <c r="CSV201" s="33"/>
      <c r="CSW201" s="98">
        <v>6</v>
      </c>
      <c r="CSX201" s="98"/>
      <c r="CSY201" s="98"/>
      <c r="CSZ201" s="98" t="s">
        <v>401</v>
      </c>
      <c r="CTA201" s="98"/>
      <c r="CTB201" s="98"/>
      <c r="CTC201" s="98" t="s">
        <v>404</v>
      </c>
      <c r="CTD201" s="98"/>
      <c r="CTE201" s="98"/>
      <c r="CTF201" s="137" t="s">
        <v>616</v>
      </c>
      <c r="CTG201" s="137"/>
      <c r="CTH201" s="32" t="s">
        <v>4</v>
      </c>
      <c r="CTI201" s="100">
        <v>302</v>
      </c>
      <c r="CTJ201" s="100"/>
      <c r="CTK201" s="33"/>
      <c r="CTL201" s="33"/>
      <c r="CTM201" s="98">
        <v>6</v>
      </c>
      <c r="CTN201" s="98"/>
      <c r="CTO201" s="98"/>
      <c r="CTP201" s="98" t="s">
        <v>401</v>
      </c>
      <c r="CTQ201" s="98"/>
      <c r="CTR201" s="98"/>
      <c r="CTS201" s="98" t="s">
        <v>404</v>
      </c>
      <c r="CTT201" s="98"/>
      <c r="CTU201" s="98"/>
      <c r="CTV201" s="137" t="s">
        <v>616</v>
      </c>
      <c r="CTW201" s="137"/>
      <c r="CTX201" s="32" t="s">
        <v>4</v>
      </c>
      <c r="CTY201" s="100">
        <v>302</v>
      </c>
      <c r="CTZ201" s="100"/>
      <c r="CUA201" s="33"/>
      <c r="CUB201" s="33"/>
      <c r="CUC201" s="98">
        <v>6</v>
      </c>
      <c r="CUD201" s="98"/>
      <c r="CUE201" s="98"/>
      <c r="CUF201" s="98" t="s">
        <v>401</v>
      </c>
      <c r="CUG201" s="98"/>
      <c r="CUH201" s="98"/>
      <c r="CUI201" s="98" t="s">
        <v>404</v>
      </c>
      <c r="CUJ201" s="98"/>
      <c r="CUK201" s="98"/>
      <c r="CUL201" s="137" t="s">
        <v>616</v>
      </c>
      <c r="CUM201" s="137"/>
      <c r="CUN201" s="32" t="s">
        <v>4</v>
      </c>
      <c r="CUO201" s="100">
        <v>302</v>
      </c>
      <c r="CUP201" s="100"/>
      <c r="CUQ201" s="33"/>
      <c r="CUR201" s="33"/>
      <c r="CUS201" s="98">
        <v>6</v>
      </c>
      <c r="CUT201" s="98"/>
      <c r="CUU201" s="98"/>
      <c r="CUV201" s="98" t="s">
        <v>401</v>
      </c>
      <c r="CUW201" s="98"/>
      <c r="CUX201" s="98"/>
      <c r="CUY201" s="98" t="s">
        <v>404</v>
      </c>
      <c r="CUZ201" s="98"/>
      <c r="CVA201" s="98"/>
      <c r="CVB201" s="137" t="s">
        <v>616</v>
      </c>
      <c r="CVC201" s="137"/>
      <c r="CVD201" s="32" t="s">
        <v>4</v>
      </c>
      <c r="CVE201" s="100">
        <v>302</v>
      </c>
      <c r="CVF201" s="100"/>
      <c r="CVG201" s="33"/>
      <c r="CVH201" s="33"/>
      <c r="CVI201" s="98">
        <v>6</v>
      </c>
      <c r="CVJ201" s="98"/>
      <c r="CVK201" s="98"/>
      <c r="CVL201" s="98" t="s">
        <v>401</v>
      </c>
      <c r="CVM201" s="98"/>
      <c r="CVN201" s="98"/>
      <c r="CVO201" s="98" t="s">
        <v>404</v>
      </c>
      <c r="CVP201" s="98"/>
      <c r="CVQ201" s="98"/>
      <c r="CVR201" s="137" t="s">
        <v>616</v>
      </c>
      <c r="CVS201" s="137"/>
      <c r="CVT201" s="32" t="s">
        <v>4</v>
      </c>
      <c r="CVU201" s="100">
        <v>302</v>
      </c>
      <c r="CVV201" s="100"/>
      <c r="CVW201" s="33"/>
      <c r="CVX201" s="33"/>
      <c r="CVY201" s="98">
        <v>6</v>
      </c>
      <c r="CVZ201" s="98"/>
      <c r="CWA201" s="98"/>
      <c r="CWB201" s="98" t="s">
        <v>401</v>
      </c>
      <c r="CWC201" s="98"/>
      <c r="CWD201" s="98"/>
      <c r="CWE201" s="98" t="s">
        <v>404</v>
      </c>
      <c r="CWF201" s="98"/>
      <c r="CWG201" s="98"/>
      <c r="CWH201" s="137" t="s">
        <v>616</v>
      </c>
      <c r="CWI201" s="137"/>
      <c r="CWJ201" s="32" t="s">
        <v>4</v>
      </c>
      <c r="CWK201" s="100">
        <v>302</v>
      </c>
      <c r="CWL201" s="100"/>
      <c r="CWM201" s="33"/>
      <c r="CWN201" s="33"/>
      <c r="CWO201" s="98">
        <v>6</v>
      </c>
      <c r="CWP201" s="98"/>
      <c r="CWQ201" s="98"/>
      <c r="CWR201" s="98" t="s">
        <v>401</v>
      </c>
      <c r="CWS201" s="98"/>
      <c r="CWT201" s="98"/>
      <c r="CWU201" s="98" t="s">
        <v>404</v>
      </c>
      <c r="CWV201" s="98"/>
      <c r="CWW201" s="98"/>
      <c r="CWX201" s="137" t="s">
        <v>616</v>
      </c>
      <c r="CWY201" s="137"/>
      <c r="CWZ201" s="32" t="s">
        <v>4</v>
      </c>
      <c r="CXA201" s="100">
        <v>302</v>
      </c>
      <c r="CXB201" s="100"/>
      <c r="CXC201" s="33"/>
      <c r="CXD201" s="33"/>
      <c r="CXE201" s="98">
        <v>6</v>
      </c>
      <c r="CXF201" s="98"/>
      <c r="CXG201" s="98"/>
      <c r="CXH201" s="98" t="s">
        <v>401</v>
      </c>
      <c r="CXI201" s="98"/>
      <c r="CXJ201" s="98"/>
      <c r="CXK201" s="98" t="s">
        <v>404</v>
      </c>
      <c r="CXL201" s="98"/>
      <c r="CXM201" s="98"/>
      <c r="CXN201" s="137" t="s">
        <v>616</v>
      </c>
      <c r="CXO201" s="137"/>
      <c r="CXP201" s="32" t="s">
        <v>4</v>
      </c>
      <c r="CXQ201" s="100">
        <v>302</v>
      </c>
      <c r="CXR201" s="100"/>
      <c r="CXS201" s="33"/>
      <c r="CXT201" s="33"/>
      <c r="CXU201" s="98">
        <v>6</v>
      </c>
      <c r="CXV201" s="98"/>
      <c r="CXW201" s="98"/>
      <c r="CXX201" s="98" t="s">
        <v>401</v>
      </c>
      <c r="CXY201" s="98"/>
      <c r="CXZ201" s="98"/>
      <c r="CYA201" s="98" t="s">
        <v>404</v>
      </c>
      <c r="CYB201" s="98"/>
      <c r="CYC201" s="98"/>
      <c r="CYD201" s="137" t="s">
        <v>616</v>
      </c>
      <c r="CYE201" s="137"/>
      <c r="CYF201" s="32" t="s">
        <v>4</v>
      </c>
      <c r="CYG201" s="100">
        <v>302</v>
      </c>
      <c r="CYH201" s="100"/>
      <c r="CYI201" s="33"/>
      <c r="CYJ201" s="33"/>
      <c r="CYK201" s="98">
        <v>6</v>
      </c>
      <c r="CYL201" s="98"/>
      <c r="CYM201" s="98"/>
      <c r="CYN201" s="98" t="s">
        <v>401</v>
      </c>
      <c r="CYO201" s="98"/>
      <c r="CYP201" s="98"/>
      <c r="CYQ201" s="98" t="s">
        <v>404</v>
      </c>
      <c r="CYR201" s="98"/>
      <c r="CYS201" s="98"/>
      <c r="CYT201" s="137" t="s">
        <v>616</v>
      </c>
      <c r="CYU201" s="137"/>
      <c r="CYV201" s="32" t="s">
        <v>4</v>
      </c>
      <c r="CYW201" s="100">
        <v>302</v>
      </c>
      <c r="CYX201" s="100"/>
      <c r="CYY201" s="33"/>
      <c r="CYZ201" s="33"/>
      <c r="CZA201" s="98">
        <v>6</v>
      </c>
      <c r="CZB201" s="98"/>
      <c r="CZC201" s="98"/>
      <c r="CZD201" s="98" t="s">
        <v>401</v>
      </c>
      <c r="CZE201" s="98"/>
      <c r="CZF201" s="98"/>
      <c r="CZG201" s="98" t="s">
        <v>404</v>
      </c>
      <c r="CZH201" s="98"/>
      <c r="CZI201" s="98"/>
      <c r="CZJ201" s="137" t="s">
        <v>616</v>
      </c>
      <c r="CZK201" s="137"/>
      <c r="CZL201" s="32" t="s">
        <v>4</v>
      </c>
      <c r="CZM201" s="100">
        <v>302</v>
      </c>
      <c r="CZN201" s="100"/>
      <c r="CZO201" s="33"/>
      <c r="CZP201" s="33"/>
      <c r="CZQ201" s="98">
        <v>6</v>
      </c>
      <c r="CZR201" s="98"/>
      <c r="CZS201" s="98"/>
      <c r="CZT201" s="98" t="s">
        <v>401</v>
      </c>
      <c r="CZU201" s="98"/>
      <c r="CZV201" s="98"/>
      <c r="CZW201" s="98" t="s">
        <v>404</v>
      </c>
      <c r="CZX201" s="98"/>
      <c r="CZY201" s="98"/>
      <c r="CZZ201" s="137" t="s">
        <v>616</v>
      </c>
      <c r="DAA201" s="137"/>
      <c r="DAB201" s="32" t="s">
        <v>4</v>
      </c>
      <c r="DAC201" s="100">
        <v>302</v>
      </c>
      <c r="DAD201" s="100"/>
      <c r="DAE201" s="33"/>
      <c r="DAF201" s="33"/>
      <c r="DAG201" s="98">
        <v>6</v>
      </c>
      <c r="DAH201" s="98"/>
      <c r="DAI201" s="98"/>
      <c r="DAJ201" s="98" t="s">
        <v>401</v>
      </c>
      <c r="DAK201" s="98"/>
      <c r="DAL201" s="98"/>
      <c r="DAM201" s="98" t="s">
        <v>404</v>
      </c>
      <c r="DAN201" s="98"/>
      <c r="DAO201" s="98"/>
      <c r="DAP201" s="137" t="s">
        <v>616</v>
      </c>
      <c r="DAQ201" s="137"/>
      <c r="DAR201" s="32" t="s">
        <v>4</v>
      </c>
      <c r="DAS201" s="100">
        <v>302</v>
      </c>
      <c r="DAT201" s="100"/>
      <c r="DAU201" s="33"/>
      <c r="DAV201" s="33"/>
      <c r="DAW201" s="98">
        <v>6</v>
      </c>
      <c r="DAX201" s="98"/>
      <c r="DAY201" s="98"/>
      <c r="DAZ201" s="98" t="s">
        <v>401</v>
      </c>
      <c r="DBA201" s="98"/>
      <c r="DBB201" s="98"/>
      <c r="DBC201" s="98" t="s">
        <v>404</v>
      </c>
      <c r="DBD201" s="98"/>
      <c r="DBE201" s="98"/>
      <c r="DBF201" s="137" t="s">
        <v>616</v>
      </c>
      <c r="DBG201" s="137"/>
      <c r="DBH201" s="32" t="s">
        <v>4</v>
      </c>
      <c r="DBI201" s="100">
        <v>302</v>
      </c>
      <c r="DBJ201" s="100"/>
      <c r="DBK201" s="33"/>
      <c r="DBL201" s="33"/>
      <c r="DBM201" s="98">
        <v>6</v>
      </c>
      <c r="DBN201" s="98"/>
      <c r="DBO201" s="98"/>
      <c r="DBP201" s="98" t="s">
        <v>401</v>
      </c>
      <c r="DBQ201" s="98"/>
      <c r="DBR201" s="98"/>
      <c r="DBS201" s="98" t="s">
        <v>404</v>
      </c>
      <c r="DBT201" s="98"/>
      <c r="DBU201" s="98"/>
      <c r="DBV201" s="137" t="s">
        <v>616</v>
      </c>
      <c r="DBW201" s="137"/>
      <c r="DBX201" s="32" t="s">
        <v>4</v>
      </c>
      <c r="DBY201" s="100">
        <v>302</v>
      </c>
      <c r="DBZ201" s="100"/>
      <c r="DCA201" s="33"/>
      <c r="DCB201" s="33"/>
      <c r="DCC201" s="98">
        <v>6</v>
      </c>
      <c r="DCD201" s="98"/>
      <c r="DCE201" s="98"/>
      <c r="DCF201" s="98" t="s">
        <v>401</v>
      </c>
      <c r="DCG201" s="98"/>
      <c r="DCH201" s="98"/>
      <c r="DCI201" s="98" t="s">
        <v>404</v>
      </c>
      <c r="DCJ201" s="98"/>
      <c r="DCK201" s="98"/>
      <c r="DCL201" s="137" t="s">
        <v>616</v>
      </c>
      <c r="DCM201" s="137"/>
      <c r="DCN201" s="32" t="s">
        <v>4</v>
      </c>
      <c r="DCO201" s="100">
        <v>302</v>
      </c>
      <c r="DCP201" s="100"/>
      <c r="DCQ201" s="33"/>
      <c r="DCR201" s="33"/>
      <c r="DCS201" s="98">
        <v>6</v>
      </c>
      <c r="DCT201" s="98"/>
      <c r="DCU201" s="98"/>
      <c r="DCV201" s="98" t="s">
        <v>401</v>
      </c>
      <c r="DCW201" s="98"/>
      <c r="DCX201" s="98"/>
      <c r="DCY201" s="98" t="s">
        <v>404</v>
      </c>
      <c r="DCZ201" s="98"/>
      <c r="DDA201" s="98"/>
      <c r="DDB201" s="137" t="s">
        <v>616</v>
      </c>
      <c r="DDC201" s="137"/>
      <c r="DDD201" s="32" t="s">
        <v>4</v>
      </c>
      <c r="DDE201" s="100">
        <v>302</v>
      </c>
      <c r="DDF201" s="100"/>
      <c r="DDG201" s="33"/>
      <c r="DDH201" s="33"/>
      <c r="DDI201" s="98">
        <v>6</v>
      </c>
      <c r="DDJ201" s="98"/>
      <c r="DDK201" s="98"/>
      <c r="DDL201" s="98" t="s">
        <v>401</v>
      </c>
      <c r="DDM201" s="98"/>
      <c r="DDN201" s="98"/>
      <c r="DDO201" s="98" t="s">
        <v>404</v>
      </c>
      <c r="DDP201" s="98"/>
      <c r="DDQ201" s="98"/>
      <c r="DDR201" s="137" t="s">
        <v>616</v>
      </c>
      <c r="DDS201" s="137"/>
      <c r="DDT201" s="32" t="s">
        <v>4</v>
      </c>
      <c r="DDU201" s="100">
        <v>302</v>
      </c>
      <c r="DDV201" s="100"/>
      <c r="DDW201" s="33"/>
      <c r="DDX201" s="33"/>
      <c r="DDY201" s="98">
        <v>6</v>
      </c>
      <c r="DDZ201" s="98"/>
      <c r="DEA201" s="98"/>
      <c r="DEB201" s="98" t="s">
        <v>401</v>
      </c>
      <c r="DEC201" s="98"/>
      <c r="DED201" s="98"/>
      <c r="DEE201" s="98" t="s">
        <v>404</v>
      </c>
      <c r="DEF201" s="98"/>
      <c r="DEG201" s="98"/>
      <c r="DEH201" s="137" t="s">
        <v>616</v>
      </c>
      <c r="DEI201" s="137"/>
      <c r="DEJ201" s="32" t="s">
        <v>4</v>
      </c>
      <c r="DEK201" s="100">
        <v>302</v>
      </c>
      <c r="DEL201" s="100"/>
      <c r="DEM201" s="33"/>
      <c r="DEN201" s="33"/>
      <c r="DEO201" s="98">
        <v>6</v>
      </c>
      <c r="DEP201" s="98"/>
      <c r="DEQ201" s="98"/>
      <c r="DER201" s="98" t="s">
        <v>401</v>
      </c>
      <c r="DES201" s="98"/>
      <c r="DET201" s="98"/>
      <c r="DEU201" s="98" t="s">
        <v>404</v>
      </c>
      <c r="DEV201" s="98"/>
      <c r="DEW201" s="98"/>
      <c r="DEX201" s="137" t="s">
        <v>616</v>
      </c>
      <c r="DEY201" s="137"/>
      <c r="DEZ201" s="32" t="s">
        <v>4</v>
      </c>
      <c r="DFA201" s="100">
        <v>302</v>
      </c>
      <c r="DFB201" s="100"/>
      <c r="DFC201" s="33"/>
      <c r="DFD201" s="33"/>
      <c r="DFE201" s="98">
        <v>6</v>
      </c>
      <c r="DFF201" s="98"/>
      <c r="DFG201" s="98"/>
      <c r="DFH201" s="98" t="s">
        <v>401</v>
      </c>
      <c r="DFI201" s="98"/>
      <c r="DFJ201" s="98"/>
      <c r="DFK201" s="98" t="s">
        <v>404</v>
      </c>
      <c r="DFL201" s="98"/>
      <c r="DFM201" s="98"/>
      <c r="DFN201" s="137" t="s">
        <v>616</v>
      </c>
      <c r="DFO201" s="137"/>
      <c r="DFP201" s="32" t="s">
        <v>4</v>
      </c>
      <c r="DFQ201" s="100">
        <v>302</v>
      </c>
      <c r="DFR201" s="100"/>
      <c r="DFS201" s="33"/>
      <c r="DFT201" s="33"/>
      <c r="DFU201" s="98">
        <v>6</v>
      </c>
      <c r="DFV201" s="98"/>
      <c r="DFW201" s="98"/>
      <c r="DFX201" s="98" t="s">
        <v>401</v>
      </c>
      <c r="DFY201" s="98"/>
      <c r="DFZ201" s="98"/>
      <c r="DGA201" s="98" t="s">
        <v>404</v>
      </c>
      <c r="DGB201" s="98"/>
      <c r="DGC201" s="98"/>
      <c r="DGD201" s="137" t="s">
        <v>616</v>
      </c>
      <c r="DGE201" s="137"/>
      <c r="DGF201" s="32" t="s">
        <v>4</v>
      </c>
      <c r="DGG201" s="100">
        <v>302</v>
      </c>
      <c r="DGH201" s="100"/>
      <c r="DGI201" s="33"/>
      <c r="DGJ201" s="33"/>
      <c r="DGK201" s="98">
        <v>6</v>
      </c>
      <c r="DGL201" s="98"/>
      <c r="DGM201" s="98"/>
      <c r="DGN201" s="98" t="s">
        <v>401</v>
      </c>
      <c r="DGO201" s="98"/>
      <c r="DGP201" s="98"/>
      <c r="DGQ201" s="98" t="s">
        <v>404</v>
      </c>
      <c r="DGR201" s="98"/>
      <c r="DGS201" s="98"/>
      <c r="DGT201" s="137" t="s">
        <v>616</v>
      </c>
      <c r="DGU201" s="137"/>
      <c r="DGV201" s="32" t="s">
        <v>4</v>
      </c>
      <c r="DGW201" s="100">
        <v>302</v>
      </c>
      <c r="DGX201" s="100"/>
      <c r="DGY201" s="33"/>
      <c r="DGZ201" s="33"/>
      <c r="DHA201" s="98">
        <v>6</v>
      </c>
      <c r="DHB201" s="98"/>
      <c r="DHC201" s="98"/>
      <c r="DHD201" s="98" t="s">
        <v>401</v>
      </c>
      <c r="DHE201" s="98"/>
      <c r="DHF201" s="98"/>
      <c r="DHG201" s="98" t="s">
        <v>404</v>
      </c>
      <c r="DHH201" s="98"/>
      <c r="DHI201" s="98"/>
      <c r="DHJ201" s="137" t="s">
        <v>616</v>
      </c>
      <c r="DHK201" s="137"/>
      <c r="DHL201" s="32" t="s">
        <v>4</v>
      </c>
      <c r="DHM201" s="100">
        <v>302</v>
      </c>
      <c r="DHN201" s="100"/>
      <c r="DHO201" s="33"/>
      <c r="DHP201" s="33"/>
      <c r="DHQ201" s="98">
        <v>6</v>
      </c>
      <c r="DHR201" s="98"/>
      <c r="DHS201" s="98"/>
      <c r="DHT201" s="98" t="s">
        <v>401</v>
      </c>
      <c r="DHU201" s="98"/>
      <c r="DHV201" s="98"/>
      <c r="DHW201" s="98" t="s">
        <v>404</v>
      </c>
      <c r="DHX201" s="98"/>
      <c r="DHY201" s="98"/>
      <c r="DHZ201" s="137" t="s">
        <v>616</v>
      </c>
      <c r="DIA201" s="137"/>
      <c r="DIB201" s="32" t="s">
        <v>4</v>
      </c>
      <c r="DIC201" s="100">
        <v>302</v>
      </c>
      <c r="DID201" s="100"/>
      <c r="DIE201" s="33"/>
      <c r="DIF201" s="33"/>
      <c r="DIG201" s="98">
        <v>6</v>
      </c>
      <c r="DIH201" s="98"/>
      <c r="DII201" s="98"/>
      <c r="DIJ201" s="98" t="s">
        <v>401</v>
      </c>
      <c r="DIK201" s="98"/>
      <c r="DIL201" s="98"/>
      <c r="DIM201" s="98" t="s">
        <v>404</v>
      </c>
      <c r="DIN201" s="98"/>
      <c r="DIO201" s="98"/>
      <c r="DIP201" s="137" t="s">
        <v>616</v>
      </c>
      <c r="DIQ201" s="137"/>
      <c r="DIR201" s="32" t="s">
        <v>4</v>
      </c>
      <c r="DIS201" s="100">
        <v>302</v>
      </c>
      <c r="DIT201" s="100"/>
      <c r="DIU201" s="33"/>
      <c r="DIV201" s="33"/>
      <c r="DIW201" s="98">
        <v>6</v>
      </c>
      <c r="DIX201" s="98"/>
      <c r="DIY201" s="98"/>
      <c r="DIZ201" s="98" t="s">
        <v>401</v>
      </c>
      <c r="DJA201" s="98"/>
      <c r="DJB201" s="98"/>
      <c r="DJC201" s="98" t="s">
        <v>404</v>
      </c>
      <c r="DJD201" s="98"/>
      <c r="DJE201" s="98"/>
      <c r="DJF201" s="137" t="s">
        <v>616</v>
      </c>
      <c r="DJG201" s="137"/>
      <c r="DJH201" s="32" t="s">
        <v>4</v>
      </c>
      <c r="DJI201" s="100">
        <v>302</v>
      </c>
      <c r="DJJ201" s="100"/>
      <c r="DJK201" s="33"/>
      <c r="DJL201" s="33"/>
      <c r="DJM201" s="98">
        <v>6</v>
      </c>
      <c r="DJN201" s="98"/>
      <c r="DJO201" s="98"/>
      <c r="DJP201" s="98" t="s">
        <v>401</v>
      </c>
      <c r="DJQ201" s="98"/>
      <c r="DJR201" s="98"/>
      <c r="DJS201" s="98" t="s">
        <v>404</v>
      </c>
      <c r="DJT201" s="98"/>
      <c r="DJU201" s="98"/>
      <c r="DJV201" s="137" t="s">
        <v>616</v>
      </c>
      <c r="DJW201" s="137"/>
      <c r="DJX201" s="32" t="s">
        <v>4</v>
      </c>
      <c r="DJY201" s="100">
        <v>302</v>
      </c>
      <c r="DJZ201" s="100"/>
      <c r="DKA201" s="33"/>
      <c r="DKB201" s="33"/>
      <c r="DKC201" s="98">
        <v>6</v>
      </c>
      <c r="DKD201" s="98"/>
      <c r="DKE201" s="98"/>
      <c r="DKF201" s="98" t="s">
        <v>401</v>
      </c>
      <c r="DKG201" s="98"/>
      <c r="DKH201" s="98"/>
      <c r="DKI201" s="98" t="s">
        <v>404</v>
      </c>
      <c r="DKJ201" s="98"/>
      <c r="DKK201" s="98"/>
      <c r="DKL201" s="137" t="s">
        <v>616</v>
      </c>
      <c r="DKM201" s="137"/>
      <c r="DKN201" s="32" t="s">
        <v>4</v>
      </c>
      <c r="DKO201" s="100">
        <v>302</v>
      </c>
      <c r="DKP201" s="100"/>
      <c r="DKQ201" s="33"/>
      <c r="DKR201" s="33"/>
      <c r="DKS201" s="98">
        <v>6</v>
      </c>
      <c r="DKT201" s="98"/>
      <c r="DKU201" s="98"/>
      <c r="DKV201" s="98" t="s">
        <v>401</v>
      </c>
      <c r="DKW201" s="98"/>
      <c r="DKX201" s="98"/>
      <c r="DKY201" s="98" t="s">
        <v>404</v>
      </c>
      <c r="DKZ201" s="98"/>
      <c r="DLA201" s="98"/>
      <c r="DLB201" s="137" t="s">
        <v>616</v>
      </c>
      <c r="DLC201" s="137"/>
      <c r="DLD201" s="32" t="s">
        <v>4</v>
      </c>
      <c r="DLE201" s="100">
        <v>302</v>
      </c>
      <c r="DLF201" s="100"/>
      <c r="DLG201" s="33"/>
      <c r="DLH201" s="33"/>
      <c r="DLI201" s="98">
        <v>6</v>
      </c>
      <c r="DLJ201" s="98"/>
      <c r="DLK201" s="98"/>
      <c r="DLL201" s="98" t="s">
        <v>401</v>
      </c>
      <c r="DLM201" s="98"/>
      <c r="DLN201" s="98"/>
      <c r="DLO201" s="98" t="s">
        <v>404</v>
      </c>
      <c r="DLP201" s="98"/>
      <c r="DLQ201" s="98"/>
      <c r="DLR201" s="137" t="s">
        <v>616</v>
      </c>
      <c r="DLS201" s="137"/>
      <c r="DLT201" s="32" t="s">
        <v>4</v>
      </c>
      <c r="DLU201" s="100">
        <v>302</v>
      </c>
      <c r="DLV201" s="100"/>
      <c r="DLW201" s="33"/>
      <c r="DLX201" s="33"/>
      <c r="DLY201" s="98">
        <v>6</v>
      </c>
      <c r="DLZ201" s="98"/>
      <c r="DMA201" s="98"/>
      <c r="DMB201" s="98" t="s">
        <v>401</v>
      </c>
      <c r="DMC201" s="98"/>
      <c r="DMD201" s="98"/>
      <c r="DME201" s="98" t="s">
        <v>404</v>
      </c>
      <c r="DMF201" s="98"/>
      <c r="DMG201" s="98"/>
      <c r="DMH201" s="137" t="s">
        <v>616</v>
      </c>
      <c r="DMI201" s="137"/>
      <c r="DMJ201" s="32" t="s">
        <v>4</v>
      </c>
      <c r="DMK201" s="100">
        <v>302</v>
      </c>
      <c r="DML201" s="100"/>
      <c r="DMM201" s="33"/>
      <c r="DMN201" s="33"/>
      <c r="DMO201" s="98">
        <v>6</v>
      </c>
      <c r="DMP201" s="98"/>
      <c r="DMQ201" s="98"/>
      <c r="DMR201" s="98" t="s">
        <v>401</v>
      </c>
      <c r="DMS201" s="98"/>
      <c r="DMT201" s="98"/>
      <c r="DMU201" s="98" t="s">
        <v>404</v>
      </c>
      <c r="DMV201" s="98"/>
      <c r="DMW201" s="98"/>
      <c r="DMX201" s="137" t="s">
        <v>616</v>
      </c>
      <c r="DMY201" s="137"/>
      <c r="DMZ201" s="32" t="s">
        <v>4</v>
      </c>
      <c r="DNA201" s="100">
        <v>302</v>
      </c>
      <c r="DNB201" s="100"/>
      <c r="DNC201" s="33"/>
      <c r="DND201" s="33"/>
      <c r="DNE201" s="98">
        <v>6</v>
      </c>
      <c r="DNF201" s="98"/>
      <c r="DNG201" s="98"/>
      <c r="DNH201" s="98" t="s">
        <v>401</v>
      </c>
      <c r="DNI201" s="98"/>
      <c r="DNJ201" s="98"/>
      <c r="DNK201" s="98" t="s">
        <v>404</v>
      </c>
      <c r="DNL201" s="98"/>
      <c r="DNM201" s="98"/>
      <c r="DNN201" s="137" t="s">
        <v>616</v>
      </c>
      <c r="DNO201" s="137"/>
      <c r="DNP201" s="32" t="s">
        <v>4</v>
      </c>
      <c r="DNQ201" s="100">
        <v>302</v>
      </c>
      <c r="DNR201" s="100"/>
      <c r="DNS201" s="33"/>
      <c r="DNT201" s="33"/>
      <c r="DNU201" s="98">
        <v>6</v>
      </c>
      <c r="DNV201" s="98"/>
      <c r="DNW201" s="98"/>
      <c r="DNX201" s="98" t="s">
        <v>401</v>
      </c>
      <c r="DNY201" s="98"/>
      <c r="DNZ201" s="98"/>
      <c r="DOA201" s="98" t="s">
        <v>404</v>
      </c>
      <c r="DOB201" s="98"/>
      <c r="DOC201" s="98"/>
      <c r="DOD201" s="137" t="s">
        <v>616</v>
      </c>
      <c r="DOE201" s="137"/>
      <c r="DOF201" s="32" t="s">
        <v>4</v>
      </c>
      <c r="DOG201" s="100">
        <v>302</v>
      </c>
      <c r="DOH201" s="100"/>
      <c r="DOI201" s="33"/>
      <c r="DOJ201" s="33"/>
      <c r="DOK201" s="98">
        <v>6</v>
      </c>
      <c r="DOL201" s="98"/>
      <c r="DOM201" s="98"/>
      <c r="DON201" s="98" t="s">
        <v>401</v>
      </c>
      <c r="DOO201" s="98"/>
      <c r="DOP201" s="98"/>
      <c r="DOQ201" s="98" t="s">
        <v>404</v>
      </c>
      <c r="DOR201" s="98"/>
      <c r="DOS201" s="98"/>
      <c r="DOT201" s="137" t="s">
        <v>616</v>
      </c>
      <c r="DOU201" s="137"/>
      <c r="DOV201" s="32" t="s">
        <v>4</v>
      </c>
      <c r="DOW201" s="100">
        <v>302</v>
      </c>
      <c r="DOX201" s="100"/>
      <c r="DOY201" s="33"/>
      <c r="DOZ201" s="33"/>
      <c r="DPA201" s="98">
        <v>6</v>
      </c>
      <c r="DPB201" s="98"/>
      <c r="DPC201" s="98"/>
      <c r="DPD201" s="98" t="s">
        <v>401</v>
      </c>
      <c r="DPE201" s="98"/>
      <c r="DPF201" s="98"/>
      <c r="DPG201" s="98" t="s">
        <v>404</v>
      </c>
      <c r="DPH201" s="98"/>
      <c r="DPI201" s="98"/>
      <c r="DPJ201" s="137" t="s">
        <v>616</v>
      </c>
      <c r="DPK201" s="137"/>
      <c r="DPL201" s="32" t="s">
        <v>4</v>
      </c>
      <c r="DPM201" s="100">
        <v>302</v>
      </c>
      <c r="DPN201" s="100"/>
      <c r="DPO201" s="33"/>
      <c r="DPP201" s="33"/>
      <c r="DPQ201" s="98">
        <v>6</v>
      </c>
      <c r="DPR201" s="98"/>
      <c r="DPS201" s="98"/>
      <c r="DPT201" s="98" t="s">
        <v>401</v>
      </c>
      <c r="DPU201" s="98"/>
      <c r="DPV201" s="98"/>
      <c r="DPW201" s="98" t="s">
        <v>404</v>
      </c>
      <c r="DPX201" s="98"/>
      <c r="DPY201" s="98"/>
      <c r="DPZ201" s="137" t="s">
        <v>616</v>
      </c>
      <c r="DQA201" s="137"/>
      <c r="DQB201" s="32" t="s">
        <v>4</v>
      </c>
      <c r="DQC201" s="100">
        <v>302</v>
      </c>
      <c r="DQD201" s="100"/>
      <c r="DQE201" s="33"/>
      <c r="DQF201" s="33"/>
      <c r="DQG201" s="98">
        <v>6</v>
      </c>
      <c r="DQH201" s="98"/>
      <c r="DQI201" s="98"/>
      <c r="DQJ201" s="98" t="s">
        <v>401</v>
      </c>
      <c r="DQK201" s="98"/>
      <c r="DQL201" s="98"/>
      <c r="DQM201" s="98" t="s">
        <v>404</v>
      </c>
      <c r="DQN201" s="98"/>
      <c r="DQO201" s="98"/>
      <c r="DQP201" s="137" t="s">
        <v>616</v>
      </c>
      <c r="DQQ201" s="137"/>
      <c r="DQR201" s="32" t="s">
        <v>4</v>
      </c>
      <c r="DQS201" s="100">
        <v>302</v>
      </c>
      <c r="DQT201" s="100"/>
      <c r="DQU201" s="33"/>
      <c r="DQV201" s="33"/>
      <c r="DQW201" s="98">
        <v>6</v>
      </c>
      <c r="DQX201" s="98"/>
      <c r="DQY201" s="98"/>
      <c r="DQZ201" s="98" t="s">
        <v>401</v>
      </c>
      <c r="DRA201" s="98"/>
      <c r="DRB201" s="98"/>
      <c r="DRC201" s="98" t="s">
        <v>404</v>
      </c>
      <c r="DRD201" s="98"/>
      <c r="DRE201" s="98"/>
      <c r="DRF201" s="137" t="s">
        <v>616</v>
      </c>
      <c r="DRG201" s="137"/>
      <c r="DRH201" s="32" t="s">
        <v>4</v>
      </c>
      <c r="DRI201" s="100">
        <v>302</v>
      </c>
      <c r="DRJ201" s="100"/>
      <c r="DRK201" s="33"/>
      <c r="DRL201" s="33"/>
      <c r="DRM201" s="98">
        <v>6</v>
      </c>
      <c r="DRN201" s="98"/>
      <c r="DRO201" s="98"/>
      <c r="DRP201" s="98" t="s">
        <v>401</v>
      </c>
      <c r="DRQ201" s="98"/>
      <c r="DRR201" s="98"/>
      <c r="DRS201" s="98" t="s">
        <v>404</v>
      </c>
      <c r="DRT201" s="98"/>
      <c r="DRU201" s="98"/>
      <c r="DRV201" s="137" t="s">
        <v>616</v>
      </c>
      <c r="DRW201" s="137"/>
      <c r="DRX201" s="32" t="s">
        <v>4</v>
      </c>
      <c r="DRY201" s="100">
        <v>302</v>
      </c>
      <c r="DRZ201" s="100"/>
      <c r="DSA201" s="33"/>
      <c r="DSB201" s="33"/>
      <c r="DSC201" s="98">
        <v>6</v>
      </c>
      <c r="DSD201" s="98"/>
      <c r="DSE201" s="98"/>
      <c r="DSF201" s="98" t="s">
        <v>401</v>
      </c>
      <c r="DSG201" s="98"/>
      <c r="DSH201" s="98"/>
      <c r="DSI201" s="98" t="s">
        <v>404</v>
      </c>
      <c r="DSJ201" s="98"/>
      <c r="DSK201" s="98"/>
      <c r="DSL201" s="137" t="s">
        <v>616</v>
      </c>
      <c r="DSM201" s="137"/>
      <c r="DSN201" s="32" t="s">
        <v>4</v>
      </c>
      <c r="DSO201" s="100">
        <v>302</v>
      </c>
      <c r="DSP201" s="100"/>
      <c r="DSQ201" s="33"/>
      <c r="DSR201" s="33"/>
      <c r="DSS201" s="98">
        <v>6</v>
      </c>
      <c r="DST201" s="98"/>
      <c r="DSU201" s="98"/>
      <c r="DSV201" s="98" t="s">
        <v>401</v>
      </c>
      <c r="DSW201" s="98"/>
      <c r="DSX201" s="98"/>
      <c r="DSY201" s="98" t="s">
        <v>404</v>
      </c>
      <c r="DSZ201" s="98"/>
      <c r="DTA201" s="98"/>
      <c r="DTB201" s="137" t="s">
        <v>616</v>
      </c>
      <c r="DTC201" s="137"/>
      <c r="DTD201" s="32" t="s">
        <v>4</v>
      </c>
      <c r="DTE201" s="100">
        <v>302</v>
      </c>
      <c r="DTF201" s="100"/>
      <c r="DTG201" s="33"/>
      <c r="DTH201" s="33"/>
      <c r="DTI201" s="98">
        <v>6</v>
      </c>
      <c r="DTJ201" s="98"/>
      <c r="DTK201" s="98"/>
      <c r="DTL201" s="98" t="s">
        <v>401</v>
      </c>
      <c r="DTM201" s="98"/>
      <c r="DTN201" s="98"/>
      <c r="DTO201" s="98" t="s">
        <v>404</v>
      </c>
      <c r="DTP201" s="98"/>
      <c r="DTQ201" s="98"/>
      <c r="DTR201" s="137" t="s">
        <v>616</v>
      </c>
      <c r="DTS201" s="137"/>
      <c r="DTT201" s="32" t="s">
        <v>4</v>
      </c>
      <c r="DTU201" s="100">
        <v>302</v>
      </c>
      <c r="DTV201" s="100"/>
      <c r="DTW201" s="33"/>
      <c r="DTX201" s="33"/>
      <c r="DTY201" s="98">
        <v>6</v>
      </c>
      <c r="DTZ201" s="98"/>
      <c r="DUA201" s="98"/>
      <c r="DUB201" s="98" t="s">
        <v>401</v>
      </c>
      <c r="DUC201" s="98"/>
      <c r="DUD201" s="98"/>
      <c r="DUE201" s="98" t="s">
        <v>404</v>
      </c>
      <c r="DUF201" s="98"/>
      <c r="DUG201" s="98"/>
      <c r="DUH201" s="137" t="s">
        <v>616</v>
      </c>
      <c r="DUI201" s="137"/>
      <c r="DUJ201" s="32" t="s">
        <v>4</v>
      </c>
      <c r="DUK201" s="100">
        <v>302</v>
      </c>
      <c r="DUL201" s="100"/>
      <c r="DUM201" s="33"/>
      <c r="DUN201" s="33"/>
      <c r="DUO201" s="98">
        <v>6</v>
      </c>
      <c r="DUP201" s="98"/>
      <c r="DUQ201" s="98"/>
      <c r="DUR201" s="98" t="s">
        <v>401</v>
      </c>
      <c r="DUS201" s="98"/>
      <c r="DUT201" s="98"/>
      <c r="DUU201" s="98" t="s">
        <v>404</v>
      </c>
      <c r="DUV201" s="98"/>
      <c r="DUW201" s="98"/>
      <c r="DUX201" s="137" t="s">
        <v>616</v>
      </c>
      <c r="DUY201" s="137"/>
      <c r="DUZ201" s="32" t="s">
        <v>4</v>
      </c>
      <c r="DVA201" s="100">
        <v>302</v>
      </c>
      <c r="DVB201" s="100"/>
      <c r="DVC201" s="33"/>
      <c r="DVD201" s="33"/>
      <c r="DVE201" s="98">
        <v>6</v>
      </c>
      <c r="DVF201" s="98"/>
      <c r="DVG201" s="98"/>
      <c r="DVH201" s="98" t="s">
        <v>401</v>
      </c>
      <c r="DVI201" s="98"/>
      <c r="DVJ201" s="98"/>
      <c r="DVK201" s="98" t="s">
        <v>404</v>
      </c>
      <c r="DVL201" s="98"/>
      <c r="DVM201" s="98"/>
      <c r="DVN201" s="137" t="s">
        <v>616</v>
      </c>
      <c r="DVO201" s="137"/>
      <c r="DVP201" s="32" t="s">
        <v>4</v>
      </c>
      <c r="DVQ201" s="100">
        <v>302</v>
      </c>
      <c r="DVR201" s="100"/>
      <c r="DVS201" s="33"/>
      <c r="DVT201" s="33"/>
      <c r="DVU201" s="98">
        <v>6</v>
      </c>
      <c r="DVV201" s="98"/>
      <c r="DVW201" s="98"/>
      <c r="DVX201" s="98" t="s">
        <v>401</v>
      </c>
      <c r="DVY201" s="98"/>
      <c r="DVZ201" s="98"/>
      <c r="DWA201" s="98" t="s">
        <v>404</v>
      </c>
      <c r="DWB201" s="98"/>
      <c r="DWC201" s="98"/>
      <c r="DWD201" s="137" t="s">
        <v>616</v>
      </c>
      <c r="DWE201" s="137"/>
      <c r="DWF201" s="32" t="s">
        <v>4</v>
      </c>
      <c r="DWG201" s="100">
        <v>302</v>
      </c>
      <c r="DWH201" s="100"/>
      <c r="DWI201" s="33"/>
      <c r="DWJ201" s="33"/>
      <c r="DWK201" s="98">
        <v>6</v>
      </c>
      <c r="DWL201" s="98"/>
      <c r="DWM201" s="98"/>
      <c r="DWN201" s="98" t="s">
        <v>401</v>
      </c>
      <c r="DWO201" s="98"/>
      <c r="DWP201" s="98"/>
      <c r="DWQ201" s="98" t="s">
        <v>404</v>
      </c>
      <c r="DWR201" s="98"/>
      <c r="DWS201" s="98"/>
      <c r="DWT201" s="137" t="s">
        <v>616</v>
      </c>
      <c r="DWU201" s="137"/>
      <c r="DWV201" s="32" t="s">
        <v>4</v>
      </c>
      <c r="DWW201" s="100">
        <v>302</v>
      </c>
      <c r="DWX201" s="100"/>
      <c r="DWY201" s="33"/>
      <c r="DWZ201" s="33"/>
      <c r="DXA201" s="98">
        <v>6</v>
      </c>
      <c r="DXB201" s="98"/>
      <c r="DXC201" s="98"/>
      <c r="DXD201" s="98" t="s">
        <v>401</v>
      </c>
      <c r="DXE201" s="98"/>
      <c r="DXF201" s="98"/>
      <c r="DXG201" s="98" t="s">
        <v>404</v>
      </c>
      <c r="DXH201" s="98"/>
      <c r="DXI201" s="98"/>
      <c r="DXJ201" s="137" t="s">
        <v>616</v>
      </c>
      <c r="DXK201" s="137"/>
      <c r="DXL201" s="32" t="s">
        <v>4</v>
      </c>
      <c r="DXM201" s="100">
        <v>302</v>
      </c>
      <c r="DXN201" s="100"/>
      <c r="DXO201" s="33"/>
      <c r="DXP201" s="33"/>
      <c r="DXQ201" s="98">
        <v>6</v>
      </c>
      <c r="DXR201" s="98"/>
      <c r="DXS201" s="98"/>
      <c r="DXT201" s="98" t="s">
        <v>401</v>
      </c>
      <c r="DXU201" s="98"/>
      <c r="DXV201" s="98"/>
      <c r="DXW201" s="98" t="s">
        <v>404</v>
      </c>
      <c r="DXX201" s="98"/>
      <c r="DXY201" s="98"/>
      <c r="DXZ201" s="137" t="s">
        <v>616</v>
      </c>
      <c r="DYA201" s="137"/>
      <c r="DYB201" s="32" t="s">
        <v>4</v>
      </c>
      <c r="DYC201" s="100">
        <v>302</v>
      </c>
      <c r="DYD201" s="100"/>
      <c r="DYE201" s="33"/>
      <c r="DYF201" s="33"/>
      <c r="DYG201" s="98">
        <v>6</v>
      </c>
      <c r="DYH201" s="98"/>
      <c r="DYI201" s="98"/>
      <c r="DYJ201" s="98" t="s">
        <v>401</v>
      </c>
      <c r="DYK201" s="98"/>
      <c r="DYL201" s="98"/>
      <c r="DYM201" s="98" t="s">
        <v>404</v>
      </c>
      <c r="DYN201" s="98"/>
      <c r="DYO201" s="98"/>
      <c r="DYP201" s="137" t="s">
        <v>616</v>
      </c>
      <c r="DYQ201" s="137"/>
      <c r="DYR201" s="32" t="s">
        <v>4</v>
      </c>
      <c r="DYS201" s="100">
        <v>302</v>
      </c>
      <c r="DYT201" s="100"/>
      <c r="DYU201" s="33"/>
      <c r="DYV201" s="33"/>
      <c r="DYW201" s="98">
        <v>6</v>
      </c>
      <c r="DYX201" s="98"/>
      <c r="DYY201" s="98"/>
      <c r="DYZ201" s="98" t="s">
        <v>401</v>
      </c>
      <c r="DZA201" s="98"/>
      <c r="DZB201" s="98"/>
      <c r="DZC201" s="98" t="s">
        <v>404</v>
      </c>
      <c r="DZD201" s="98"/>
      <c r="DZE201" s="98"/>
      <c r="DZF201" s="137" t="s">
        <v>616</v>
      </c>
      <c r="DZG201" s="137"/>
      <c r="DZH201" s="32" t="s">
        <v>4</v>
      </c>
      <c r="DZI201" s="100">
        <v>302</v>
      </c>
      <c r="DZJ201" s="100"/>
      <c r="DZK201" s="33"/>
      <c r="DZL201" s="33"/>
      <c r="DZM201" s="98">
        <v>6</v>
      </c>
      <c r="DZN201" s="98"/>
      <c r="DZO201" s="98"/>
      <c r="DZP201" s="98" t="s">
        <v>401</v>
      </c>
      <c r="DZQ201" s="98"/>
      <c r="DZR201" s="98"/>
      <c r="DZS201" s="98" t="s">
        <v>404</v>
      </c>
      <c r="DZT201" s="98"/>
      <c r="DZU201" s="98"/>
      <c r="DZV201" s="137" t="s">
        <v>616</v>
      </c>
      <c r="DZW201" s="137"/>
      <c r="DZX201" s="32" t="s">
        <v>4</v>
      </c>
      <c r="DZY201" s="100">
        <v>302</v>
      </c>
      <c r="DZZ201" s="100"/>
      <c r="EAA201" s="33"/>
      <c r="EAB201" s="33"/>
      <c r="EAC201" s="98">
        <v>6</v>
      </c>
      <c r="EAD201" s="98"/>
      <c r="EAE201" s="98"/>
      <c r="EAF201" s="98" t="s">
        <v>401</v>
      </c>
      <c r="EAG201" s="98"/>
      <c r="EAH201" s="98"/>
      <c r="EAI201" s="98" t="s">
        <v>404</v>
      </c>
      <c r="EAJ201" s="98"/>
      <c r="EAK201" s="98"/>
      <c r="EAL201" s="137" t="s">
        <v>616</v>
      </c>
      <c r="EAM201" s="137"/>
      <c r="EAN201" s="32" t="s">
        <v>4</v>
      </c>
      <c r="EAO201" s="100">
        <v>302</v>
      </c>
      <c r="EAP201" s="100"/>
      <c r="EAQ201" s="33"/>
      <c r="EAR201" s="33"/>
      <c r="EAS201" s="98">
        <v>6</v>
      </c>
      <c r="EAT201" s="98"/>
      <c r="EAU201" s="98"/>
      <c r="EAV201" s="98" t="s">
        <v>401</v>
      </c>
      <c r="EAW201" s="98"/>
      <c r="EAX201" s="98"/>
      <c r="EAY201" s="98" t="s">
        <v>404</v>
      </c>
      <c r="EAZ201" s="98"/>
      <c r="EBA201" s="98"/>
      <c r="EBB201" s="137" t="s">
        <v>616</v>
      </c>
      <c r="EBC201" s="137"/>
      <c r="EBD201" s="32" t="s">
        <v>4</v>
      </c>
      <c r="EBE201" s="100">
        <v>302</v>
      </c>
      <c r="EBF201" s="100"/>
      <c r="EBG201" s="33"/>
      <c r="EBH201" s="33"/>
      <c r="EBI201" s="98">
        <v>6</v>
      </c>
      <c r="EBJ201" s="98"/>
      <c r="EBK201" s="98"/>
      <c r="EBL201" s="98" t="s">
        <v>401</v>
      </c>
      <c r="EBM201" s="98"/>
      <c r="EBN201" s="98"/>
      <c r="EBO201" s="98" t="s">
        <v>404</v>
      </c>
      <c r="EBP201" s="98"/>
      <c r="EBQ201" s="98"/>
      <c r="EBR201" s="137" t="s">
        <v>616</v>
      </c>
      <c r="EBS201" s="137"/>
      <c r="EBT201" s="32" t="s">
        <v>4</v>
      </c>
      <c r="EBU201" s="100">
        <v>302</v>
      </c>
      <c r="EBV201" s="100"/>
      <c r="EBW201" s="33"/>
      <c r="EBX201" s="33"/>
      <c r="EBY201" s="98">
        <v>6</v>
      </c>
      <c r="EBZ201" s="98"/>
      <c r="ECA201" s="98"/>
      <c r="ECB201" s="98" t="s">
        <v>401</v>
      </c>
      <c r="ECC201" s="98"/>
      <c r="ECD201" s="98"/>
      <c r="ECE201" s="98" t="s">
        <v>404</v>
      </c>
      <c r="ECF201" s="98"/>
      <c r="ECG201" s="98"/>
      <c r="ECH201" s="137" t="s">
        <v>616</v>
      </c>
      <c r="ECI201" s="137"/>
      <c r="ECJ201" s="32" t="s">
        <v>4</v>
      </c>
      <c r="ECK201" s="100">
        <v>302</v>
      </c>
      <c r="ECL201" s="100"/>
      <c r="ECM201" s="33"/>
      <c r="ECN201" s="33"/>
      <c r="ECO201" s="98">
        <v>6</v>
      </c>
      <c r="ECP201" s="98"/>
      <c r="ECQ201" s="98"/>
      <c r="ECR201" s="98" t="s">
        <v>401</v>
      </c>
      <c r="ECS201" s="98"/>
      <c r="ECT201" s="98"/>
      <c r="ECU201" s="98" t="s">
        <v>404</v>
      </c>
      <c r="ECV201" s="98"/>
      <c r="ECW201" s="98"/>
      <c r="ECX201" s="137" t="s">
        <v>616</v>
      </c>
      <c r="ECY201" s="137"/>
      <c r="ECZ201" s="32" t="s">
        <v>4</v>
      </c>
      <c r="EDA201" s="100">
        <v>302</v>
      </c>
      <c r="EDB201" s="100"/>
      <c r="EDC201" s="33"/>
      <c r="EDD201" s="33"/>
      <c r="EDE201" s="98">
        <v>6</v>
      </c>
      <c r="EDF201" s="98"/>
      <c r="EDG201" s="98"/>
      <c r="EDH201" s="98" t="s">
        <v>401</v>
      </c>
      <c r="EDI201" s="98"/>
      <c r="EDJ201" s="98"/>
      <c r="EDK201" s="98" t="s">
        <v>404</v>
      </c>
      <c r="EDL201" s="98"/>
      <c r="EDM201" s="98"/>
      <c r="EDN201" s="137" t="s">
        <v>616</v>
      </c>
      <c r="EDO201" s="137"/>
      <c r="EDP201" s="32" t="s">
        <v>4</v>
      </c>
      <c r="EDQ201" s="100">
        <v>302</v>
      </c>
      <c r="EDR201" s="100"/>
      <c r="EDS201" s="33"/>
      <c r="EDT201" s="33"/>
      <c r="EDU201" s="98">
        <v>6</v>
      </c>
      <c r="EDV201" s="98"/>
      <c r="EDW201" s="98"/>
      <c r="EDX201" s="98" t="s">
        <v>401</v>
      </c>
      <c r="EDY201" s="98"/>
      <c r="EDZ201" s="98"/>
      <c r="EEA201" s="98" t="s">
        <v>404</v>
      </c>
      <c r="EEB201" s="98"/>
      <c r="EEC201" s="98"/>
      <c r="EED201" s="137" t="s">
        <v>616</v>
      </c>
      <c r="EEE201" s="137"/>
      <c r="EEF201" s="32" t="s">
        <v>4</v>
      </c>
      <c r="EEG201" s="100">
        <v>302</v>
      </c>
      <c r="EEH201" s="100"/>
      <c r="EEI201" s="33"/>
      <c r="EEJ201" s="33"/>
      <c r="EEK201" s="98">
        <v>6</v>
      </c>
      <c r="EEL201" s="98"/>
      <c r="EEM201" s="98"/>
      <c r="EEN201" s="98" t="s">
        <v>401</v>
      </c>
      <c r="EEO201" s="98"/>
      <c r="EEP201" s="98"/>
      <c r="EEQ201" s="98" t="s">
        <v>404</v>
      </c>
      <c r="EER201" s="98"/>
      <c r="EES201" s="98"/>
      <c r="EET201" s="137" t="s">
        <v>616</v>
      </c>
      <c r="EEU201" s="137"/>
      <c r="EEV201" s="32" t="s">
        <v>4</v>
      </c>
      <c r="EEW201" s="100">
        <v>302</v>
      </c>
      <c r="EEX201" s="100"/>
      <c r="EEY201" s="33"/>
      <c r="EEZ201" s="33"/>
      <c r="EFA201" s="98">
        <v>6</v>
      </c>
      <c r="EFB201" s="98"/>
      <c r="EFC201" s="98"/>
      <c r="EFD201" s="98" t="s">
        <v>401</v>
      </c>
      <c r="EFE201" s="98"/>
      <c r="EFF201" s="98"/>
      <c r="EFG201" s="98" t="s">
        <v>404</v>
      </c>
      <c r="EFH201" s="98"/>
      <c r="EFI201" s="98"/>
      <c r="EFJ201" s="137" t="s">
        <v>616</v>
      </c>
      <c r="EFK201" s="137"/>
      <c r="EFL201" s="32" t="s">
        <v>4</v>
      </c>
      <c r="EFM201" s="100">
        <v>302</v>
      </c>
      <c r="EFN201" s="100"/>
      <c r="EFO201" s="33"/>
      <c r="EFP201" s="33"/>
      <c r="EFQ201" s="98">
        <v>6</v>
      </c>
      <c r="EFR201" s="98"/>
      <c r="EFS201" s="98"/>
      <c r="EFT201" s="98" t="s">
        <v>401</v>
      </c>
      <c r="EFU201" s="98"/>
      <c r="EFV201" s="98"/>
      <c r="EFW201" s="98" t="s">
        <v>404</v>
      </c>
      <c r="EFX201" s="98"/>
      <c r="EFY201" s="98"/>
      <c r="EFZ201" s="137" t="s">
        <v>616</v>
      </c>
      <c r="EGA201" s="137"/>
      <c r="EGB201" s="32" t="s">
        <v>4</v>
      </c>
      <c r="EGC201" s="100">
        <v>302</v>
      </c>
      <c r="EGD201" s="100"/>
      <c r="EGE201" s="33"/>
      <c r="EGF201" s="33"/>
      <c r="EGG201" s="98">
        <v>6</v>
      </c>
      <c r="EGH201" s="98"/>
      <c r="EGI201" s="98"/>
      <c r="EGJ201" s="98" t="s">
        <v>401</v>
      </c>
      <c r="EGK201" s="98"/>
      <c r="EGL201" s="98"/>
      <c r="EGM201" s="98" t="s">
        <v>404</v>
      </c>
      <c r="EGN201" s="98"/>
      <c r="EGO201" s="98"/>
      <c r="EGP201" s="137" t="s">
        <v>616</v>
      </c>
      <c r="EGQ201" s="137"/>
      <c r="EGR201" s="32" t="s">
        <v>4</v>
      </c>
      <c r="EGS201" s="100">
        <v>302</v>
      </c>
      <c r="EGT201" s="100"/>
      <c r="EGU201" s="33"/>
      <c r="EGV201" s="33"/>
      <c r="EGW201" s="98">
        <v>6</v>
      </c>
      <c r="EGX201" s="98"/>
      <c r="EGY201" s="98"/>
      <c r="EGZ201" s="98" t="s">
        <v>401</v>
      </c>
      <c r="EHA201" s="98"/>
      <c r="EHB201" s="98"/>
      <c r="EHC201" s="98" t="s">
        <v>404</v>
      </c>
      <c r="EHD201" s="98"/>
      <c r="EHE201" s="98"/>
      <c r="EHF201" s="137" t="s">
        <v>616</v>
      </c>
      <c r="EHG201" s="137"/>
      <c r="EHH201" s="32" t="s">
        <v>4</v>
      </c>
      <c r="EHI201" s="100">
        <v>302</v>
      </c>
      <c r="EHJ201" s="100"/>
      <c r="EHK201" s="33"/>
      <c r="EHL201" s="33"/>
      <c r="EHM201" s="98">
        <v>6</v>
      </c>
      <c r="EHN201" s="98"/>
      <c r="EHO201" s="98"/>
      <c r="EHP201" s="98" t="s">
        <v>401</v>
      </c>
      <c r="EHQ201" s="98"/>
      <c r="EHR201" s="98"/>
      <c r="EHS201" s="98" t="s">
        <v>404</v>
      </c>
      <c r="EHT201" s="98"/>
      <c r="EHU201" s="98"/>
      <c r="EHV201" s="137" t="s">
        <v>616</v>
      </c>
      <c r="EHW201" s="137"/>
      <c r="EHX201" s="32" t="s">
        <v>4</v>
      </c>
      <c r="EHY201" s="100">
        <v>302</v>
      </c>
      <c r="EHZ201" s="100"/>
      <c r="EIA201" s="33"/>
      <c r="EIB201" s="33"/>
      <c r="EIC201" s="98">
        <v>6</v>
      </c>
      <c r="EID201" s="98"/>
      <c r="EIE201" s="98"/>
      <c r="EIF201" s="98" t="s">
        <v>401</v>
      </c>
      <c r="EIG201" s="98"/>
      <c r="EIH201" s="98"/>
      <c r="EII201" s="98" t="s">
        <v>404</v>
      </c>
      <c r="EIJ201" s="98"/>
      <c r="EIK201" s="98"/>
      <c r="EIL201" s="137" t="s">
        <v>616</v>
      </c>
      <c r="EIM201" s="137"/>
      <c r="EIN201" s="32" t="s">
        <v>4</v>
      </c>
      <c r="EIO201" s="100">
        <v>302</v>
      </c>
      <c r="EIP201" s="100"/>
      <c r="EIQ201" s="33"/>
      <c r="EIR201" s="33"/>
      <c r="EIS201" s="98">
        <v>6</v>
      </c>
      <c r="EIT201" s="98"/>
      <c r="EIU201" s="98"/>
      <c r="EIV201" s="98" t="s">
        <v>401</v>
      </c>
      <c r="EIW201" s="98"/>
      <c r="EIX201" s="98"/>
      <c r="EIY201" s="98" t="s">
        <v>404</v>
      </c>
      <c r="EIZ201" s="98"/>
      <c r="EJA201" s="98"/>
      <c r="EJB201" s="137" t="s">
        <v>616</v>
      </c>
      <c r="EJC201" s="137"/>
      <c r="EJD201" s="32" t="s">
        <v>4</v>
      </c>
      <c r="EJE201" s="100">
        <v>302</v>
      </c>
      <c r="EJF201" s="100"/>
      <c r="EJG201" s="33"/>
      <c r="EJH201" s="33"/>
      <c r="EJI201" s="98">
        <v>6</v>
      </c>
      <c r="EJJ201" s="98"/>
      <c r="EJK201" s="98"/>
      <c r="EJL201" s="98" t="s">
        <v>401</v>
      </c>
      <c r="EJM201" s="98"/>
      <c r="EJN201" s="98"/>
      <c r="EJO201" s="98" t="s">
        <v>404</v>
      </c>
      <c r="EJP201" s="98"/>
      <c r="EJQ201" s="98"/>
      <c r="EJR201" s="137" t="s">
        <v>616</v>
      </c>
      <c r="EJS201" s="137"/>
      <c r="EJT201" s="32" t="s">
        <v>4</v>
      </c>
      <c r="EJU201" s="100">
        <v>302</v>
      </c>
      <c r="EJV201" s="100"/>
      <c r="EJW201" s="33"/>
      <c r="EJX201" s="33"/>
      <c r="EJY201" s="98">
        <v>6</v>
      </c>
      <c r="EJZ201" s="98"/>
      <c r="EKA201" s="98"/>
      <c r="EKB201" s="98" t="s">
        <v>401</v>
      </c>
      <c r="EKC201" s="98"/>
      <c r="EKD201" s="98"/>
      <c r="EKE201" s="98" t="s">
        <v>404</v>
      </c>
      <c r="EKF201" s="98"/>
      <c r="EKG201" s="98"/>
      <c r="EKH201" s="137" t="s">
        <v>616</v>
      </c>
      <c r="EKI201" s="137"/>
      <c r="EKJ201" s="32" t="s">
        <v>4</v>
      </c>
      <c r="EKK201" s="100">
        <v>302</v>
      </c>
      <c r="EKL201" s="100"/>
      <c r="EKM201" s="33"/>
      <c r="EKN201" s="33"/>
      <c r="EKO201" s="98">
        <v>6</v>
      </c>
      <c r="EKP201" s="98"/>
      <c r="EKQ201" s="98"/>
      <c r="EKR201" s="98" t="s">
        <v>401</v>
      </c>
      <c r="EKS201" s="98"/>
      <c r="EKT201" s="98"/>
      <c r="EKU201" s="98" t="s">
        <v>404</v>
      </c>
      <c r="EKV201" s="98"/>
      <c r="EKW201" s="98"/>
      <c r="EKX201" s="137" t="s">
        <v>616</v>
      </c>
      <c r="EKY201" s="137"/>
      <c r="EKZ201" s="32" t="s">
        <v>4</v>
      </c>
      <c r="ELA201" s="100">
        <v>302</v>
      </c>
      <c r="ELB201" s="100"/>
      <c r="ELC201" s="33"/>
      <c r="ELD201" s="33"/>
      <c r="ELE201" s="98">
        <v>6</v>
      </c>
      <c r="ELF201" s="98"/>
      <c r="ELG201" s="98"/>
      <c r="ELH201" s="98" t="s">
        <v>401</v>
      </c>
      <c r="ELI201" s="98"/>
      <c r="ELJ201" s="98"/>
      <c r="ELK201" s="98" t="s">
        <v>404</v>
      </c>
      <c r="ELL201" s="98"/>
      <c r="ELM201" s="98"/>
      <c r="ELN201" s="137" t="s">
        <v>616</v>
      </c>
      <c r="ELO201" s="137"/>
      <c r="ELP201" s="32" t="s">
        <v>4</v>
      </c>
      <c r="ELQ201" s="100">
        <v>302</v>
      </c>
      <c r="ELR201" s="100"/>
      <c r="ELS201" s="33"/>
      <c r="ELT201" s="33"/>
      <c r="ELU201" s="98">
        <v>6</v>
      </c>
      <c r="ELV201" s="98"/>
      <c r="ELW201" s="98"/>
      <c r="ELX201" s="98" t="s">
        <v>401</v>
      </c>
      <c r="ELY201" s="98"/>
      <c r="ELZ201" s="98"/>
      <c r="EMA201" s="98" t="s">
        <v>404</v>
      </c>
      <c r="EMB201" s="98"/>
      <c r="EMC201" s="98"/>
      <c r="EMD201" s="137" t="s">
        <v>616</v>
      </c>
      <c r="EME201" s="137"/>
      <c r="EMF201" s="32" t="s">
        <v>4</v>
      </c>
      <c r="EMG201" s="100">
        <v>302</v>
      </c>
      <c r="EMH201" s="100"/>
      <c r="EMI201" s="33"/>
      <c r="EMJ201" s="33"/>
      <c r="EMK201" s="98">
        <v>6</v>
      </c>
      <c r="EML201" s="98"/>
      <c r="EMM201" s="98"/>
      <c r="EMN201" s="98" t="s">
        <v>401</v>
      </c>
      <c r="EMO201" s="98"/>
      <c r="EMP201" s="98"/>
      <c r="EMQ201" s="98" t="s">
        <v>404</v>
      </c>
      <c r="EMR201" s="98"/>
      <c r="EMS201" s="98"/>
      <c r="EMT201" s="137" t="s">
        <v>616</v>
      </c>
      <c r="EMU201" s="137"/>
      <c r="EMV201" s="32" t="s">
        <v>4</v>
      </c>
      <c r="EMW201" s="100">
        <v>302</v>
      </c>
      <c r="EMX201" s="100"/>
      <c r="EMY201" s="33"/>
      <c r="EMZ201" s="33"/>
      <c r="ENA201" s="98">
        <v>6</v>
      </c>
      <c r="ENB201" s="98"/>
      <c r="ENC201" s="98"/>
      <c r="END201" s="98" t="s">
        <v>401</v>
      </c>
      <c r="ENE201" s="98"/>
      <c r="ENF201" s="98"/>
      <c r="ENG201" s="98" t="s">
        <v>404</v>
      </c>
      <c r="ENH201" s="98"/>
      <c r="ENI201" s="98"/>
      <c r="ENJ201" s="137" t="s">
        <v>616</v>
      </c>
      <c r="ENK201" s="137"/>
      <c r="ENL201" s="32" t="s">
        <v>4</v>
      </c>
      <c r="ENM201" s="100">
        <v>302</v>
      </c>
      <c r="ENN201" s="100"/>
      <c r="ENO201" s="33"/>
      <c r="ENP201" s="33"/>
      <c r="ENQ201" s="98">
        <v>6</v>
      </c>
      <c r="ENR201" s="98"/>
      <c r="ENS201" s="98"/>
      <c r="ENT201" s="98" t="s">
        <v>401</v>
      </c>
      <c r="ENU201" s="98"/>
      <c r="ENV201" s="98"/>
      <c r="ENW201" s="98" t="s">
        <v>404</v>
      </c>
      <c r="ENX201" s="98"/>
      <c r="ENY201" s="98"/>
      <c r="ENZ201" s="137" t="s">
        <v>616</v>
      </c>
      <c r="EOA201" s="137"/>
      <c r="EOB201" s="32" t="s">
        <v>4</v>
      </c>
      <c r="EOC201" s="100">
        <v>302</v>
      </c>
      <c r="EOD201" s="100"/>
      <c r="EOE201" s="33"/>
      <c r="EOF201" s="33"/>
      <c r="EOG201" s="98">
        <v>6</v>
      </c>
      <c r="EOH201" s="98"/>
      <c r="EOI201" s="98"/>
      <c r="EOJ201" s="98" t="s">
        <v>401</v>
      </c>
      <c r="EOK201" s="98"/>
      <c r="EOL201" s="98"/>
      <c r="EOM201" s="98" t="s">
        <v>404</v>
      </c>
      <c r="EON201" s="98"/>
      <c r="EOO201" s="98"/>
      <c r="EOP201" s="137" t="s">
        <v>616</v>
      </c>
      <c r="EOQ201" s="137"/>
      <c r="EOR201" s="32" t="s">
        <v>4</v>
      </c>
      <c r="EOS201" s="100">
        <v>302</v>
      </c>
      <c r="EOT201" s="100"/>
      <c r="EOU201" s="33"/>
      <c r="EOV201" s="33"/>
      <c r="EOW201" s="98">
        <v>6</v>
      </c>
      <c r="EOX201" s="98"/>
      <c r="EOY201" s="98"/>
      <c r="EOZ201" s="98" t="s">
        <v>401</v>
      </c>
      <c r="EPA201" s="98"/>
      <c r="EPB201" s="98"/>
      <c r="EPC201" s="98" t="s">
        <v>404</v>
      </c>
      <c r="EPD201" s="98"/>
      <c r="EPE201" s="98"/>
      <c r="EPF201" s="137" t="s">
        <v>616</v>
      </c>
      <c r="EPG201" s="137"/>
      <c r="EPH201" s="32" t="s">
        <v>4</v>
      </c>
      <c r="EPI201" s="100">
        <v>302</v>
      </c>
      <c r="EPJ201" s="100"/>
      <c r="EPK201" s="33"/>
      <c r="EPL201" s="33"/>
      <c r="EPM201" s="98">
        <v>6</v>
      </c>
      <c r="EPN201" s="98"/>
      <c r="EPO201" s="98"/>
      <c r="EPP201" s="98" t="s">
        <v>401</v>
      </c>
      <c r="EPQ201" s="98"/>
      <c r="EPR201" s="98"/>
      <c r="EPS201" s="98" t="s">
        <v>404</v>
      </c>
      <c r="EPT201" s="98"/>
      <c r="EPU201" s="98"/>
      <c r="EPV201" s="137" t="s">
        <v>616</v>
      </c>
      <c r="EPW201" s="137"/>
      <c r="EPX201" s="32" t="s">
        <v>4</v>
      </c>
      <c r="EPY201" s="100">
        <v>302</v>
      </c>
      <c r="EPZ201" s="100"/>
      <c r="EQA201" s="33"/>
      <c r="EQB201" s="33"/>
      <c r="EQC201" s="98">
        <v>6</v>
      </c>
      <c r="EQD201" s="98"/>
      <c r="EQE201" s="98"/>
      <c r="EQF201" s="98" t="s">
        <v>401</v>
      </c>
      <c r="EQG201" s="98"/>
      <c r="EQH201" s="98"/>
      <c r="EQI201" s="98" t="s">
        <v>404</v>
      </c>
      <c r="EQJ201" s="98"/>
      <c r="EQK201" s="98"/>
      <c r="EQL201" s="137" t="s">
        <v>616</v>
      </c>
      <c r="EQM201" s="137"/>
      <c r="EQN201" s="32" t="s">
        <v>4</v>
      </c>
      <c r="EQO201" s="100">
        <v>302</v>
      </c>
      <c r="EQP201" s="100"/>
      <c r="EQQ201" s="33"/>
      <c r="EQR201" s="33"/>
      <c r="EQS201" s="98">
        <v>6</v>
      </c>
      <c r="EQT201" s="98"/>
      <c r="EQU201" s="98"/>
      <c r="EQV201" s="98" t="s">
        <v>401</v>
      </c>
      <c r="EQW201" s="98"/>
      <c r="EQX201" s="98"/>
      <c r="EQY201" s="98" t="s">
        <v>404</v>
      </c>
      <c r="EQZ201" s="98"/>
      <c r="ERA201" s="98"/>
      <c r="ERB201" s="137" t="s">
        <v>616</v>
      </c>
      <c r="ERC201" s="137"/>
      <c r="ERD201" s="32" t="s">
        <v>4</v>
      </c>
      <c r="ERE201" s="100">
        <v>302</v>
      </c>
      <c r="ERF201" s="100"/>
      <c r="ERG201" s="33"/>
      <c r="ERH201" s="33"/>
      <c r="ERI201" s="98">
        <v>6</v>
      </c>
      <c r="ERJ201" s="98"/>
      <c r="ERK201" s="98"/>
      <c r="ERL201" s="98" t="s">
        <v>401</v>
      </c>
      <c r="ERM201" s="98"/>
      <c r="ERN201" s="98"/>
      <c r="ERO201" s="98" t="s">
        <v>404</v>
      </c>
      <c r="ERP201" s="98"/>
      <c r="ERQ201" s="98"/>
      <c r="ERR201" s="137" t="s">
        <v>616</v>
      </c>
      <c r="ERS201" s="137"/>
      <c r="ERT201" s="32" t="s">
        <v>4</v>
      </c>
      <c r="ERU201" s="100">
        <v>302</v>
      </c>
      <c r="ERV201" s="100"/>
      <c r="ERW201" s="33"/>
      <c r="ERX201" s="33"/>
      <c r="ERY201" s="98">
        <v>6</v>
      </c>
      <c r="ERZ201" s="98"/>
      <c r="ESA201" s="98"/>
      <c r="ESB201" s="98" t="s">
        <v>401</v>
      </c>
      <c r="ESC201" s="98"/>
      <c r="ESD201" s="98"/>
      <c r="ESE201" s="98" t="s">
        <v>404</v>
      </c>
      <c r="ESF201" s="98"/>
      <c r="ESG201" s="98"/>
      <c r="ESH201" s="137" t="s">
        <v>616</v>
      </c>
      <c r="ESI201" s="137"/>
      <c r="ESJ201" s="32" t="s">
        <v>4</v>
      </c>
      <c r="ESK201" s="100">
        <v>302</v>
      </c>
      <c r="ESL201" s="100"/>
      <c r="ESM201" s="33"/>
      <c r="ESN201" s="33"/>
      <c r="ESO201" s="98">
        <v>6</v>
      </c>
      <c r="ESP201" s="98"/>
      <c r="ESQ201" s="98"/>
      <c r="ESR201" s="98" t="s">
        <v>401</v>
      </c>
      <c r="ESS201" s="98"/>
      <c r="EST201" s="98"/>
      <c r="ESU201" s="98" t="s">
        <v>404</v>
      </c>
      <c r="ESV201" s="98"/>
      <c r="ESW201" s="98"/>
      <c r="ESX201" s="137" t="s">
        <v>616</v>
      </c>
      <c r="ESY201" s="137"/>
      <c r="ESZ201" s="32" t="s">
        <v>4</v>
      </c>
      <c r="ETA201" s="100">
        <v>302</v>
      </c>
      <c r="ETB201" s="100"/>
      <c r="ETC201" s="33"/>
      <c r="ETD201" s="33"/>
      <c r="ETE201" s="98">
        <v>6</v>
      </c>
      <c r="ETF201" s="98"/>
      <c r="ETG201" s="98"/>
      <c r="ETH201" s="98" t="s">
        <v>401</v>
      </c>
      <c r="ETI201" s="98"/>
      <c r="ETJ201" s="98"/>
      <c r="ETK201" s="98" t="s">
        <v>404</v>
      </c>
      <c r="ETL201" s="98"/>
      <c r="ETM201" s="98"/>
      <c r="ETN201" s="137" t="s">
        <v>616</v>
      </c>
      <c r="ETO201" s="137"/>
      <c r="ETP201" s="32" t="s">
        <v>4</v>
      </c>
      <c r="ETQ201" s="100">
        <v>302</v>
      </c>
      <c r="ETR201" s="100"/>
      <c r="ETS201" s="33"/>
      <c r="ETT201" s="33"/>
      <c r="ETU201" s="98">
        <v>6</v>
      </c>
      <c r="ETV201" s="98"/>
      <c r="ETW201" s="98"/>
      <c r="ETX201" s="98" t="s">
        <v>401</v>
      </c>
      <c r="ETY201" s="98"/>
      <c r="ETZ201" s="98"/>
      <c r="EUA201" s="98" t="s">
        <v>404</v>
      </c>
      <c r="EUB201" s="98"/>
      <c r="EUC201" s="98"/>
      <c r="EUD201" s="137" t="s">
        <v>616</v>
      </c>
      <c r="EUE201" s="137"/>
      <c r="EUF201" s="32" t="s">
        <v>4</v>
      </c>
      <c r="EUG201" s="100">
        <v>302</v>
      </c>
      <c r="EUH201" s="100"/>
      <c r="EUI201" s="33"/>
      <c r="EUJ201" s="33"/>
      <c r="EUK201" s="98">
        <v>6</v>
      </c>
      <c r="EUL201" s="98"/>
      <c r="EUM201" s="98"/>
      <c r="EUN201" s="98" t="s">
        <v>401</v>
      </c>
      <c r="EUO201" s="98"/>
      <c r="EUP201" s="98"/>
      <c r="EUQ201" s="98" t="s">
        <v>404</v>
      </c>
      <c r="EUR201" s="98"/>
      <c r="EUS201" s="98"/>
      <c r="EUT201" s="137" t="s">
        <v>616</v>
      </c>
      <c r="EUU201" s="137"/>
      <c r="EUV201" s="32" t="s">
        <v>4</v>
      </c>
      <c r="EUW201" s="100">
        <v>302</v>
      </c>
      <c r="EUX201" s="100"/>
      <c r="EUY201" s="33"/>
      <c r="EUZ201" s="33"/>
      <c r="EVA201" s="98">
        <v>6</v>
      </c>
      <c r="EVB201" s="98"/>
      <c r="EVC201" s="98"/>
      <c r="EVD201" s="98" t="s">
        <v>401</v>
      </c>
      <c r="EVE201" s="98"/>
      <c r="EVF201" s="98"/>
      <c r="EVG201" s="98" t="s">
        <v>404</v>
      </c>
      <c r="EVH201" s="98"/>
      <c r="EVI201" s="98"/>
      <c r="EVJ201" s="137" t="s">
        <v>616</v>
      </c>
      <c r="EVK201" s="137"/>
      <c r="EVL201" s="32" t="s">
        <v>4</v>
      </c>
      <c r="EVM201" s="100">
        <v>302</v>
      </c>
      <c r="EVN201" s="100"/>
      <c r="EVO201" s="33"/>
      <c r="EVP201" s="33"/>
      <c r="EVQ201" s="98">
        <v>6</v>
      </c>
      <c r="EVR201" s="98"/>
      <c r="EVS201" s="98"/>
      <c r="EVT201" s="98" t="s">
        <v>401</v>
      </c>
      <c r="EVU201" s="98"/>
      <c r="EVV201" s="98"/>
      <c r="EVW201" s="98" t="s">
        <v>404</v>
      </c>
      <c r="EVX201" s="98"/>
      <c r="EVY201" s="98"/>
      <c r="EVZ201" s="137" t="s">
        <v>616</v>
      </c>
      <c r="EWA201" s="137"/>
      <c r="EWB201" s="32" t="s">
        <v>4</v>
      </c>
      <c r="EWC201" s="100">
        <v>302</v>
      </c>
      <c r="EWD201" s="100"/>
      <c r="EWE201" s="33"/>
      <c r="EWF201" s="33"/>
      <c r="EWG201" s="98">
        <v>6</v>
      </c>
      <c r="EWH201" s="98"/>
      <c r="EWI201" s="98"/>
      <c r="EWJ201" s="98" t="s">
        <v>401</v>
      </c>
      <c r="EWK201" s="98"/>
      <c r="EWL201" s="98"/>
      <c r="EWM201" s="98" t="s">
        <v>404</v>
      </c>
      <c r="EWN201" s="98"/>
      <c r="EWO201" s="98"/>
      <c r="EWP201" s="137" t="s">
        <v>616</v>
      </c>
      <c r="EWQ201" s="137"/>
      <c r="EWR201" s="32" t="s">
        <v>4</v>
      </c>
      <c r="EWS201" s="100">
        <v>302</v>
      </c>
      <c r="EWT201" s="100"/>
      <c r="EWU201" s="33"/>
      <c r="EWV201" s="33"/>
      <c r="EWW201" s="98">
        <v>6</v>
      </c>
      <c r="EWX201" s="98"/>
      <c r="EWY201" s="98"/>
      <c r="EWZ201" s="98" t="s">
        <v>401</v>
      </c>
      <c r="EXA201" s="98"/>
      <c r="EXB201" s="98"/>
      <c r="EXC201" s="98" t="s">
        <v>404</v>
      </c>
      <c r="EXD201" s="98"/>
      <c r="EXE201" s="98"/>
      <c r="EXF201" s="137" t="s">
        <v>616</v>
      </c>
      <c r="EXG201" s="137"/>
      <c r="EXH201" s="32" t="s">
        <v>4</v>
      </c>
      <c r="EXI201" s="100">
        <v>302</v>
      </c>
      <c r="EXJ201" s="100"/>
      <c r="EXK201" s="33"/>
      <c r="EXL201" s="33"/>
      <c r="EXM201" s="98">
        <v>6</v>
      </c>
      <c r="EXN201" s="98"/>
      <c r="EXO201" s="98"/>
      <c r="EXP201" s="98" t="s">
        <v>401</v>
      </c>
      <c r="EXQ201" s="98"/>
      <c r="EXR201" s="98"/>
      <c r="EXS201" s="98" t="s">
        <v>404</v>
      </c>
      <c r="EXT201" s="98"/>
      <c r="EXU201" s="98"/>
      <c r="EXV201" s="137" t="s">
        <v>616</v>
      </c>
      <c r="EXW201" s="137"/>
      <c r="EXX201" s="32" t="s">
        <v>4</v>
      </c>
      <c r="EXY201" s="100">
        <v>302</v>
      </c>
      <c r="EXZ201" s="100"/>
      <c r="EYA201" s="33"/>
      <c r="EYB201" s="33"/>
      <c r="EYC201" s="98">
        <v>6</v>
      </c>
      <c r="EYD201" s="98"/>
      <c r="EYE201" s="98"/>
      <c r="EYF201" s="98" t="s">
        <v>401</v>
      </c>
      <c r="EYG201" s="98"/>
      <c r="EYH201" s="98"/>
      <c r="EYI201" s="98" t="s">
        <v>404</v>
      </c>
      <c r="EYJ201" s="98"/>
      <c r="EYK201" s="98"/>
      <c r="EYL201" s="137" t="s">
        <v>616</v>
      </c>
      <c r="EYM201" s="137"/>
      <c r="EYN201" s="32" t="s">
        <v>4</v>
      </c>
      <c r="EYO201" s="100">
        <v>302</v>
      </c>
      <c r="EYP201" s="100"/>
      <c r="EYQ201" s="33"/>
      <c r="EYR201" s="33"/>
      <c r="EYS201" s="98">
        <v>6</v>
      </c>
      <c r="EYT201" s="98"/>
      <c r="EYU201" s="98"/>
      <c r="EYV201" s="98" t="s">
        <v>401</v>
      </c>
      <c r="EYW201" s="98"/>
      <c r="EYX201" s="98"/>
      <c r="EYY201" s="98" t="s">
        <v>404</v>
      </c>
      <c r="EYZ201" s="98"/>
      <c r="EZA201" s="98"/>
      <c r="EZB201" s="137" t="s">
        <v>616</v>
      </c>
      <c r="EZC201" s="137"/>
      <c r="EZD201" s="32" t="s">
        <v>4</v>
      </c>
      <c r="EZE201" s="100">
        <v>302</v>
      </c>
      <c r="EZF201" s="100"/>
      <c r="EZG201" s="33"/>
      <c r="EZH201" s="33"/>
      <c r="EZI201" s="98">
        <v>6</v>
      </c>
      <c r="EZJ201" s="98"/>
      <c r="EZK201" s="98"/>
      <c r="EZL201" s="98" t="s">
        <v>401</v>
      </c>
      <c r="EZM201" s="98"/>
      <c r="EZN201" s="98"/>
      <c r="EZO201" s="98" t="s">
        <v>404</v>
      </c>
      <c r="EZP201" s="98"/>
      <c r="EZQ201" s="98"/>
      <c r="EZR201" s="137" t="s">
        <v>616</v>
      </c>
      <c r="EZS201" s="137"/>
      <c r="EZT201" s="32" t="s">
        <v>4</v>
      </c>
      <c r="EZU201" s="100">
        <v>302</v>
      </c>
      <c r="EZV201" s="100"/>
      <c r="EZW201" s="33"/>
      <c r="EZX201" s="33"/>
      <c r="EZY201" s="98">
        <v>6</v>
      </c>
      <c r="EZZ201" s="98"/>
      <c r="FAA201" s="98"/>
      <c r="FAB201" s="98" t="s">
        <v>401</v>
      </c>
      <c r="FAC201" s="98"/>
      <c r="FAD201" s="98"/>
      <c r="FAE201" s="98" t="s">
        <v>404</v>
      </c>
      <c r="FAF201" s="98"/>
      <c r="FAG201" s="98"/>
      <c r="FAH201" s="137" t="s">
        <v>616</v>
      </c>
      <c r="FAI201" s="137"/>
      <c r="FAJ201" s="32" t="s">
        <v>4</v>
      </c>
      <c r="FAK201" s="100">
        <v>302</v>
      </c>
      <c r="FAL201" s="100"/>
      <c r="FAM201" s="33"/>
      <c r="FAN201" s="33"/>
      <c r="FAO201" s="98">
        <v>6</v>
      </c>
      <c r="FAP201" s="98"/>
      <c r="FAQ201" s="98"/>
      <c r="FAR201" s="98" t="s">
        <v>401</v>
      </c>
      <c r="FAS201" s="98"/>
      <c r="FAT201" s="98"/>
      <c r="FAU201" s="98" t="s">
        <v>404</v>
      </c>
      <c r="FAV201" s="98"/>
      <c r="FAW201" s="98"/>
      <c r="FAX201" s="137" t="s">
        <v>616</v>
      </c>
      <c r="FAY201" s="137"/>
      <c r="FAZ201" s="32" t="s">
        <v>4</v>
      </c>
      <c r="FBA201" s="100">
        <v>302</v>
      </c>
      <c r="FBB201" s="100"/>
      <c r="FBC201" s="33"/>
      <c r="FBD201" s="33"/>
      <c r="FBE201" s="98">
        <v>6</v>
      </c>
      <c r="FBF201" s="98"/>
      <c r="FBG201" s="98"/>
      <c r="FBH201" s="98" t="s">
        <v>401</v>
      </c>
      <c r="FBI201" s="98"/>
      <c r="FBJ201" s="98"/>
      <c r="FBK201" s="98" t="s">
        <v>404</v>
      </c>
      <c r="FBL201" s="98"/>
      <c r="FBM201" s="98"/>
      <c r="FBN201" s="137" t="s">
        <v>616</v>
      </c>
      <c r="FBO201" s="137"/>
      <c r="FBP201" s="32" t="s">
        <v>4</v>
      </c>
      <c r="FBQ201" s="100">
        <v>302</v>
      </c>
      <c r="FBR201" s="100"/>
      <c r="FBS201" s="33"/>
      <c r="FBT201" s="33"/>
      <c r="FBU201" s="98">
        <v>6</v>
      </c>
      <c r="FBV201" s="98"/>
      <c r="FBW201" s="98"/>
      <c r="FBX201" s="98" t="s">
        <v>401</v>
      </c>
      <c r="FBY201" s="98"/>
      <c r="FBZ201" s="98"/>
      <c r="FCA201" s="98" t="s">
        <v>404</v>
      </c>
      <c r="FCB201" s="98"/>
      <c r="FCC201" s="98"/>
      <c r="FCD201" s="137" t="s">
        <v>616</v>
      </c>
      <c r="FCE201" s="137"/>
      <c r="FCF201" s="32" t="s">
        <v>4</v>
      </c>
      <c r="FCG201" s="100">
        <v>302</v>
      </c>
      <c r="FCH201" s="100"/>
      <c r="FCI201" s="33"/>
      <c r="FCJ201" s="33"/>
      <c r="FCK201" s="98">
        <v>6</v>
      </c>
      <c r="FCL201" s="98"/>
      <c r="FCM201" s="98"/>
      <c r="FCN201" s="98" t="s">
        <v>401</v>
      </c>
      <c r="FCO201" s="98"/>
      <c r="FCP201" s="98"/>
      <c r="FCQ201" s="98" t="s">
        <v>404</v>
      </c>
      <c r="FCR201" s="98"/>
      <c r="FCS201" s="98"/>
      <c r="FCT201" s="137" t="s">
        <v>616</v>
      </c>
      <c r="FCU201" s="137"/>
      <c r="FCV201" s="32" t="s">
        <v>4</v>
      </c>
      <c r="FCW201" s="100">
        <v>302</v>
      </c>
      <c r="FCX201" s="100"/>
      <c r="FCY201" s="33"/>
      <c r="FCZ201" s="33"/>
      <c r="FDA201" s="98">
        <v>6</v>
      </c>
      <c r="FDB201" s="98"/>
      <c r="FDC201" s="98"/>
      <c r="FDD201" s="98" t="s">
        <v>401</v>
      </c>
      <c r="FDE201" s="98"/>
      <c r="FDF201" s="98"/>
      <c r="FDG201" s="98" t="s">
        <v>404</v>
      </c>
      <c r="FDH201" s="98"/>
      <c r="FDI201" s="98"/>
      <c r="FDJ201" s="137" t="s">
        <v>616</v>
      </c>
      <c r="FDK201" s="137"/>
      <c r="FDL201" s="32" t="s">
        <v>4</v>
      </c>
      <c r="FDM201" s="100">
        <v>302</v>
      </c>
      <c r="FDN201" s="100"/>
      <c r="FDO201" s="33"/>
      <c r="FDP201" s="33"/>
      <c r="FDQ201" s="98">
        <v>6</v>
      </c>
      <c r="FDR201" s="98"/>
      <c r="FDS201" s="98"/>
      <c r="FDT201" s="98" t="s">
        <v>401</v>
      </c>
      <c r="FDU201" s="98"/>
      <c r="FDV201" s="98"/>
      <c r="FDW201" s="98" t="s">
        <v>404</v>
      </c>
      <c r="FDX201" s="98"/>
      <c r="FDY201" s="98"/>
      <c r="FDZ201" s="137" t="s">
        <v>616</v>
      </c>
      <c r="FEA201" s="137"/>
      <c r="FEB201" s="32" t="s">
        <v>4</v>
      </c>
      <c r="FEC201" s="100">
        <v>302</v>
      </c>
      <c r="FED201" s="100"/>
      <c r="FEE201" s="33"/>
      <c r="FEF201" s="33"/>
      <c r="FEG201" s="98">
        <v>6</v>
      </c>
      <c r="FEH201" s="98"/>
      <c r="FEI201" s="98"/>
      <c r="FEJ201" s="98" t="s">
        <v>401</v>
      </c>
      <c r="FEK201" s="98"/>
      <c r="FEL201" s="98"/>
      <c r="FEM201" s="98" t="s">
        <v>404</v>
      </c>
      <c r="FEN201" s="98"/>
      <c r="FEO201" s="98"/>
      <c r="FEP201" s="137" t="s">
        <v>616</v>
      </c>
      <c r="FEQ201" s="137"/>
      <c r="FER201" s="32" t="s">
        <v>4</v>
      </c>
      <c r="FES201" s="100">
        <v>302</v>
      </c>
      <c r="FET201" s="100"/>
      <c r="FEU201" s="33"/>
      <c r="FEV201" s="33"/>
      <c r="FEW201" s="98">
        <v>6</v>
      </c>
      <c r="FEX201" s="98"/>
      <c r="FEY201" s="98"/>
      <c r="FEZ201" s="98" t="s">
        <v>401</v>
      </c>
      <c r="FFA201" s="98"/>
      <c r="FFB201" s="98"/>
      <c r="FFC201" s="98" t="s">
        <v>404</v>
      </c>
      <c r="FFD201" s="98"/>
      <c r="FFE201" s="98"/>
      <c r="FFF201" s="137" t="s">
        <v>616</v>
      </c>
      <c r="FFG201" s="137"/>
      <c r="FFH201" s="32" t="s">
        <v>4</v>
      </c>
      <c r="FFI201" s="100">
        <v>302</v>
      </c>
      <c r="FFJ201" s="100"/>
      <c r="FFK201" s="33"/>
      <c r="FFL201" s="33"/>
      <c r="FFM201" s="98">
        <v>6</v>
      </c>
      <c r="FFN201" s="98"/>
      <c r="FFO201" s="98"/>
      <c r="FFP201" s="98" t="s">
        <v>401</v>
      </c>
      <c r="FFQ201" s="98"/>
      <c r="FFR201" s="98"/>
      <c r="FFS201" s="98" t="s">
        <v>404</v>
      </c>
      <c r="FFT201" s="98"/>
      <c r="FFU201" s="98"/>
      <c r="FFV201" s="137" t="s">
        <v>616</v>
      </c>
      <c r="FFW201" s="137"/>
      <c r="FFX201" s="32" t="s">
        <v>4</v>
      </c>
      <c r="FFY201" s="100">
        <v>302</v>
      </c>
      <c r="FFZ201" s="100"/>
      <c r="FGA201" s="33"/>
      <c r="FGB201" s="33"/>
      <c r="FGC201" s="98">
        <v>6</v>
      </c>
      <c r="FGD201" s="98"/>
      <c r="FGE201" s="98"/>
      <c r="FGF201" s="98" t="s">
        <v>401</v>
      </c>
      <c r="FGG201" s="98"/>
      <c r="FGH201" s="98"/>
      <c r="FGI201" s="98" t="s">
        <v>404</v>
      </c>
      <c r="FGJ201" s="98"/>
      <c r="FGK201" s="98"/>
      <c r="FGL201" s="137" t="s">
        <v>616</v>
      </c>
      <c r="FGM201" s="137"/>
      <c r="FGN201" s="32" t="s">
        <v>4</v>
      </c>
      <c r="FGO201" s="100">
        <v>302</v>
      </c>
      <c r="FGP201" s="100"/>
      <c r="FGQ201" s="33"/>
      <c r="FGR201" s="33"/>
      <c r="FGS201" s="98">
        <v>6</v>
      </c>
      <c r="FGT201" s="98"/>
      <c r="FGU201" s="98"/>
      <c r="FGV201" s="98" t="s">
        <v>401</v>
      </c>
      <c r="FGW201" s="98"/>
      <c r="FGX201" s="98"/>
      <c r="FGY201" s="98" t="s">
        <v>404</v>
      </c>
      <c r="FGZ201" s="98"/>
      <c r="FHA201" s="98"/>
      <c r="FHB201" s="137" t="s">
        <v>616</v>
      </c>
      <c r="FHC201" s="137"/>
      <c r="FHD201" s="32" t="s">
        <v>4</v>
      </c>
      <c r="FHE201" s="100">
        <v>302</v>
      </c>
      <c r="FHF201" s="100"/>
      <c r="FHG201" s="33"/>
      <c r="FHH201" s="33"/>
      <c r="FHI201" s="98">
        <v>6</v>
      </c>
      <c r="FHJ201" s="98"/>
      <c r="FHK201" s="98"/>
      <c r="FHL201" s="98" t="s">
        <v>401</v>
      </c>
      <c r="FHM201" s="98"/>
      <c r="FHN201" s="98"/>
      <c r="FHO201" s="98" t="s">
        <v>404</v>
      </c>
      <c r="FHP201" s="98"/>
      <c r="FHQ201" s="98"/>
      <c r="FHR201" s="137" t="s">
        <v>616</v>
      </c>
      <c r="FHS201" s="137"/>
      <c r="FHT201" s="32" t="s">
        <v>4</v>
      </c>
      <c r="FHU201" s="100">
        <v>302</v>
      </c>
      <c r="FHV201" s="100"/>
      <c r="FHW201" s="33"/>
      <c r="FHX201" s="33"/>
      <c r="FHY201" s="98">
        <v>6</v>
      </c>
      <c r="FHZ201" s="98"/>
      <c r="FIA201" s="98"/>
      <c r="FIB201" s="98" t="s">
        <v>401</v>
      </c>
      <c r="FIC201" s="98"/>
      <c r="FID201" s="98"/>
      <c r="FIE201" s="98" t="s">
        <v>404</v>
      </c>
      <c r="FIF201" s="98"/>
      <c r="FIG201" s="98"/>
      <c r="FIH201" s="137" t="s">
        <v>616</v>
      </c>
      <c r="FII201" s="137"/>
      <c r="FIJ201" s="32" t="s">
        <v>4</v>
      </c>
      <c r="FIK201" s="100">
        <v>302</v>
      </c>
      <c r="FIL201" s="100"/>
      <c r="FIM201" s="33"/>
      <c r="FIN201" s="33"/>
      <c r="FIO201" s="98">
        <v>6</v>
      </c>
      <c r="FIP201" s="98"/>
      <c r="FIQ201" s="98"/>
      <c r="FIR201" s="98" t="s">
        <v>401</v>
      </c>
      <c r="FIS201" s="98"/>
      <c r="FIT201" s="98"/>
      <c r="FIU201" s="98" t="s">
        <v>404</v>
      </c>
      <c r="FIV201" s="98"/>
      <c r="FIW201" s="98"/>
      <c r="FIX201" s="137" t="s">
        <v>616</v>
      </c>
      <c r="FIY201" s="137"/>
      <c r="FIZ201" s="32" t="s">
        <v>4</v>
      </c>
      <c r="FJA201" s="100">
        <v>302</v>
      </c>
      <c r="FJB201" s="100"/>
      <c r="FJC201" s="33"/>
      <c r="FJD201" s="33"/>
      <c r="FJE201" s="98">
        <v>6</v>
      </c>
      <c r="FJF201" s="98"/>
      <c r="FJG201" s="98"/>
      <c r="FJH201" s="98" t="s">
        <v>401</v>
      </c>
      <c r="FJI201" s="98"/>
      <c r="FJJ201" s="98"/>
      <c r="FJK201" s="98" t="s">
        <v>404</v>
      </c>
      <c r="FJL201" s="98"/>
      <c r="FJM201" s="98"/>
      <c r="FJN201" s="137" t="s">
        <v>616</v>
      </c>
      <c r="FJO201" s="137"/>
      <c r="FJP201" s="32" t="s">
        <v>4</v>
      </c>
      <c r="FJQ201" s="100">
        <v>302</v>
      </c>
      <c r="FJR201" s="100"/>
      <c r="FJS201" s="33"/>
      <c r="FJT201" s="33"/>
      <c r="FJU201" s="98">
        <v>6</v>
      </c>
      <c r="FJV201" s="98"/>
      <c r="FJW201" s="98"/>
      <c r="FJX201" s="98" t="s">
        <v>401</v>
      </c>
      <c r="FJY201" s="98"/>
      <c r="FJZ201" s="98"/>
      <c r="FKA201" s="98" t="s">
        <v>404</v>
      </c>
      <c r="FKB201" s="98"/>
      <c r="FKC201" s="98"/>
      <c r="FKD201" s="137" t="s">
        <v>616</v>
      </c>
      <c r="FKE201" s="137"/>
      <c r="FKF201" s="32" t="s">
        <v>4</v>
      </c>
      <c r="FKG201" s="100">
        <v>302</v>
      </c>
      <c r="FKH201" s="100"/>
      <c r="FKI201" s="33"/>
      <c r="FKJ201" s="33"/>
      <c r="FKK201" s="98">
        <v>6</v>
      </c>
      <c r="FKL201" s="98"/>
      <c r="FKM201" s="98"/>
      <c r="FKN201" s="98" t="s">
        <v>401</v>
      </c>
      <c r="FKO201" s="98"/>
      <c r="FKP201" s="98"/>
      <c r="FKQ201" s="98" t="s">
        <v>404</v>
      </c>
      <c r="FKR201" s="98"/>
      <c r="FKS201" s="98"/>
      <c r="FKT201" s="137" t="s">
        <v>616</v>
      </c>
      <c r="FKU201" s="137"/>
      <c r="FKV201" s="32" t="s">
        <v>4</v>
      </c>
      <c r="FKW201" s="100">
        <v>302</v>
      </c>
      <c r="FKX201" s="100"/>
      <c r="FKY201" s="33"/>
      <c r="FKZ201" s="33"/>
      <c r="FLA201" s="98">
        <v>6</v>
      </c>
      <c r="FLB201" s="98"/>
      <c r="FLC201" s="98"/>
      <c r="FLD201" s="98" t="s">
        <v>401</v>
      </c>
      <c r="FLE201" s="98"/>
      <c r="FLF201" s="98"/>
      <c r="FLG201" s="98" t="s">
        <v>404</v>
      </c>
      <c r="FLH201" s="98"/>
      <c r="FLI201" s="98"/>
      <c r="FLJ201" s="137" t="s">
        <v>616</v>
      </c>
      <c r="FLK201" s="137"/>
      <c r="FLL201" s="32" t="s">
        <v>4</v>
      </c>
      <c r="FLM201" s="100">
        <v>302</v>
      </c>
      <c r="FLN201" s="100"/>
      <c r="FLO201" s="33"/>
      <c r="FLP201" s="33"/>
      <c r="FLQ201" s="98">
        <v>6</v>
      </c>
      <c r="FLR201" s="98"/>
      <c r="FLS201" s="98"/>
      <c r="FLT201" s="98" t="s">
        <v>401</v>
      </c>
      <c r="FLU201" s="98"/>
      <c r="FLV201" s="98"/>
      <c r="FLW201" s="98" t="s">
        <v>404</v>
      </c>
      <c r="FLX201" s="98"/>
      <c r="FLY201" s="98"/>
      <c r="FLZ201" s="137" t="s">
        <v>616</v>
      </c>
      <c r="FMA201" s="137"/>
      <c r="FMB201" s="32" t="s">
        <v>4</v>
      </c>
      <c r="FMC201" s="100">
        <v>302</v>
      </c>
      <c r="FMD201" s="100"/>
      <c r="FME201" s="33"/>
      <c r="FMF201" s="33"/>
      <c r="FMG201" s="98">
        <v>6</v>
      </c>
      <c r="FMH201" s="98"/>
      <c r="FMI201" s="98"/>
      <c r="FMJ201" s="98" t="s">
        <v>401</v>
      </c>
      <c r="FMK201" s="98"/>
      <c r="FML201" s="98"/>
      <c r="FMM201" s="98" t="s">
        <v>404</v>
      </c>
      <c r="FMN201" s="98"/>
      <c r="FMO201" s="98"/>
      <c r="FMP201" s="137" t="s">
        <v>616</v>
      </c>
      <c r="FMQ201" s="137"/>
      <c r="FMR201" s="32" t="s">
        <v>4</v>
      </c>
      <c r="FMS201" s="100">
        <v>302</v>
      </c>
      <c r="FMT201" s="100"/>
      <c r="FMU201" s="33"/>
      <c r="FMV201" s="33"/>
      <c r="FMW201" s="98">
        <v>6</v>
      </c>
      <c r="FMX201" s="98"/>
      <c r="FMY201" s="98"/>
      <c r="FMZ201" s="98" t="s">
        <v>401</v>
      </c>
      <c r="FNA201" s="98"/>
      <c r="FNB201" s="98"/>
      <c r="FNC201" s="98" t="s">
        <v>404</v>
      </c>
      <c r="FND201" s="98"/>
      <c r="FNE201" s="98"/>
      <c r="FNF201" s="137" t="s">
        <v>616</v>
      </c>
      <c r="FNG201" s="137"/>
      <c r="FNH201" s="32" t="s">
        <v>4</v>
      </c>
      <c r="FNI201" s="100">
        <v>302</v>
      </c>
      <c r="FNJ201" s="100"/>
      <c r="FNK201" s="33"/>
      <c r="FNL201" s="33"/>
      <c r="FNM201" s="98">
        <v>6</v>
      </c>
      <c r="FNN201" s="98"/>
      <c r="FNO201" s="98"/>
      <c r="FNP201" s="98" t="s">
        <v>401</v>
      </c>
      <c r="FNQ201" s="98"/>
      <c r="FNR201" s="98"/>
      <c r="FNS201" s="98" t="s">
        <v>404</v>
      </c>
      <c r="FNT201" s="98"/>
      <c r="FNU201" s="98"/>
      <c r="FNV201" s="137" t="s">
        <v>616</v>
      </c>
      <c r="FNW201" s="137"/>
      <c r="FNX201" s="32" t="s">
        <v>4</v>
      </c>
      <c r="FNY201" s="100">
        <v>302</v>
      </c>
      <c r="FNZ201" s="100"/>
      <c r="FOA201" s="33"/>
      <c r="FOB201" s="33"/>
      <c r="FOC201" s="98">
        <v>6</v>
      </c>
      <c r="FOD201" s="98"/>
      <c r="FOE201" s="98"/>
      <c r="FOF201" s="98" t="s">
        <v>401</v>
      </c>
      <c r="FOG201" s="98"/>
      <c r="FOH201" s="98"/>
      <c r="FOI201" s="98" t="s">
        <v>404</v>
      </c>
      <c r="FOJ201" s="98"/>
      <c r="FOK201" s="98"/>
      <c r="FOL201" s="137" t="s">
        <v>616</v>
      </c>
      <c r="FOM201" s="137"/>
      <c r="FON201" s="32" t="s">
        <v>4</v>
      </c>
      <c r="FOO201" s="100">
        <v>302</v>
      </c>
      <c r="FOP201" s="100"/>
      <c r="FOQ201" s="33"/>
      <c r="FOR201" s="33"/>
      <c r="FOS201" s="98">
        <v>6</v>
      </c>
      <c r="FOT201" s="98"/>
      <c r="FOU201" s="98"/>
      <c r="FOV201" s="98" t="s">
        <v>401</v>
      </c>
      <c r="FOW201" s="98"/>
      <c r="FOX201" s="98"/>
      <c r="FOY201" s="98" t="s">
        <v>404</v>
      </c>
      <c r="FOZ201" s="98"/>
      <c r="FPA201" s="98"/>
      <c r="FPB201" s="137" t="s">
        <v>616</v>
      </c>
      <c r="FPC201" s="137"/>
      <c r="FPD201" s="32" t="s">
        <v>4</v>
      </c>
      <c r="FPE201" s="100">
        <v>302</v>
      </c>
      <c r="FPF201" s="100"/>
      <c r="FPG201" s="33"/>
      <c r="FPH201" s="33"/>
      <c r="FPI201" s="98">
        <v>6</v>
      </c>
      <c r="FPJ201" s="98"/>
      <c r="FPK201" s="98"/>
      <c r="FPL201" s="98" t="s">
        <v>401</v>
      </c>
      <c r="FPM201" s="98"/>
      <c r="FPN201" s="98"/>
      <c r="FPO201" s="98" t="s">
        <v>404</v>
      </c>
      <c r="FPP201" s="98"/>
      <c r="FPQ201" s="98"/>
      <c r="FPR201" s="137" t="s">
        <v>616</v>
      </c>
      <c r="FPS201" s="137"/>
      <c r="FPT201" s="32" t="s">
        <v>4</v>
      </c>
      <c r="FPU201" s="100">
        <v>302</v>
      </c>
      <c r="FPV201" s="100"/>
      <c r="FPW201" s="33"/>
      <c r="FPX201" s="33"/>
      <c r="FPY201" s="98">
        <v>6</v>
      </c>
      <c r="FPZ201" s="98"/>
      <c r="FQA201" s="98"/>
      <c r="FQB201" s="98" t="s">
        <v>401</v>
      </c>
      <c r="FQC201" s="98"/>
      <c r="FQD201" s="98"/>
      <c r="FQE201" s="98" t="s">
        <v>404</v>
      </c>
      <c r="FQF201" s="98"/>
      <c r="FQG201" s="98"/>
      <c r="FQH201" s="137" t="s">
        <v>616</v>
      </c>
      <c r="FQI201" s="137"/>
      <c r="FQJ201" s="32" t="s">
        <v>4</v>
      </c>
      <c r="FQK201" s="100">
        <v>302</v>
      </c>
      <c r="FQL201" s="100"/>
      <c r="FQM201" s="33"/>
      <c r="FQN201" s="33"/>
      <c r="FQO201" s="98">
        <v>6</v>
      </c>
      <c r="FQP201" s="98"/>
      <c r="FQQ201" s="98"/>
      <c r="FQR201" s="98" t="s">
        <v>401</v>
      </c>
      <c r="FQS201" s="98"/>
      <c r="FQT201" s="98"/>
      <c r="FQU201" s="98" t="s">
        <v>404</v>
      </c>
      <c r="FQV201" s="98"/>
      <c r="FQW201" s="98"/>
      <c r="FQX201" s="137" t="s">
        <v>616</v>
      </c>
      <c r="FQY201" s="137"/>
      <c r="FQZ201" s="32" t="s">
        <v>4</v>
      </c>
      <c r="FRA201" s="100">
        <v>302</v>
      </c>
      <c r="FRB201" s="100"/>
      <c r="FRC201" s="33"/>
      <c r="FRD201" s="33"/>
      <c r="FRE201" s="98">
        <v>6</v>
      </c>
      <c r="FRF201" s="98"/>
      <c r="FRG201" s="98"/>
      <c r="FRH201" s="98" t="s">
        <v>401</v>
      </c>
      <c r="FRI201" s="98"/>
      <c r="FRJ201" s="98"/>
      <c r="FRK201" s="98" t="s">
        <v>404</v>
      </c>
      <c r="FRL201" s="98"/>
      <c r="FRM201" s="98"/>
      <c r="FRN201" s="137" t="s">
        <v>616</v>
      </c>
      <c r="FRO201" s="137"/>
      <c r="FRP201" s="32" t="s">
        <v>4</v>
      </c>
      <c r="FRQ201" s="100">
        <v>302</v>
      </c>
      <c r="FRR201" s="100"/>
      <c r="FRS201" s="33"/>
      <c r="FRT201" s="33"/>
      <c r="FRU201" s="98">
        <v>6</v>
      </c>
      <c r="FRV201" s="98"/>
      <c r="FRW201" s="98"/>
      <c r="FRX201" s="98" t="s">
        <v>401</v>
      </c>
      <c r="FRY201" s="98"/>
      <c r="FRZ201" s="98"/>
      <c r="FSA201" s="98" t="s">
        <v>404</v>
      </c>
      <c r="FSB201" s="98"/>
      <c r="FSC201" s="98"/>
      <c r="FSD201" s="137" t="s">
        <v>616</v>
      </c>
      <c r="FSE201" s="137"/>
      <c r="FSF201" s="32" t="s">
        <v>4</v>
      </c>
      <c r="FSG201" s="100">
        <v>302</v>
      </c>
      <c r="FSH201" s="100"/>
      <c r="FSI201" s="33"/>
      <c r="FSJ201" s="33"/>
      <c r="FSK201" s="98">
        <v>6</v>
      </c>
      <c r="FSL201" s="98"/>
      <c r="FSM201" s="98"/>
      <c r="FSN201" s="98" t="s">
        <v>401</v>
      </c>
      <c r="FSO201" s="98"/>
      <c r="FSP201" s="98"/>
      <c r="FSQ201" s="98" t="s">
        <v>404</v>
      </c>
      <c r="FSR201" s="98"/>
      <c r="FSS201" s="98"/>
      <c r="FST201" s="137" t="s">
        <v>616</v>
      </c>
      <c r="FSU201" s="137"/>
      <c r="FSV201" s="32" t="s">
        <v>4</v>
      </c>
      <c r="FSW201" s="100">
        <v>302</v>
      </c>
      <c r="FSX201" s="100"/>
      <c r="FSY201" s="33"/>
      <c r="FSZ201" s="33"/>
      <c r="FTA201" s="98">
        <v>6</v>
      </c>
      <c r="FTB201" s="98"/>
      <c r="FTC201" s="98"/>
      <c r="FTD201" s="98" t="s">
        <v>401</v>
      </c>
      <c r="FTE201" s="98"/>
      <c r="FTF201" s="98"/>
      <c r="FTG201" s="98" t="s">
        <v>404</v>
      </c>
      <c r="FTH201" s="98"/>
      <c r="FTI201" s="98"/>
      <c r="FTJ201" s="137" t="s">
        <v>616</v>
      </c>
      <c r="FTK201" s="137"/>
      <c r="FTL201" s="32" t="s">
        <v>4</v>
      </c>
      <c r="FTM201" s="100">
        <v>302</v>
      </c>
      <c r="FTN201" s="100"/>
      <c r="FTO201" s="33"/>
      <c r="FTP201" s="33"/>
      <c r="FTQ201" s="98">
        <v>6</v>
      </c>
      <c r="FTR201" s="98"/>
      <c r="FTS201" s="98"/>
      <c r="FTT201" s="98" t="s">
        <v>401</v>
      </c>
      <c r="FTU201" s="98"/>
      <c r="FTV201" s="98"/>
      <c r="FTW201" s="98" t="s">
        <v>404</v>
      </c>
      <c r="FTX201" s="98"/>
      <c r="FTY201" s="98"/>
      <c r="FTZ201" s="137" t="s">
        <v>616</v>
      </c>
      <c r="FUA201" s="137"/>
      <c r="FUB201" s="32" t="s">
        <v>4</v>
      </c>
      <c r="FUC201" s="100">
        <v>302</v>
      </c>
      <c r="FUD201" s="100"/>
      <c r="FUE201" s="33"/>
      <c r="FUF201" s="33"/>
      <c r="FUG201" s="98">
        <v>6</v>
      </c>
      <c r="FUH201" s="98"/>
      <c r="FUI201" s="98"/>
      <c r="FUJ201" s="98" t="s">
        <v>401</v>
      </c>
      <c r="FUK201" s="98"/>
      <c r="FUL201" s="98"/>
      <c r="FUM201" s="98" t="s">
        <v>404</v>
      </c>
      <c r="FUN201" s="98"/>
      <c r="FUO201" s="98"/>
      <c r="FUP201" s="137" t="s">
        <v>616</v>
      </c>
      <c r="FUQ201" s="137"/>
      <c r="FUR201" s="32" t="s">
        <v>4</v>
      </c>
      <c r="FUS201" s="100">
        <v>302</v>
      </c>
      <c r="FUT201" s="100"/>
      <c r="FUU201" s="33"/>
      <c r="FUV201" s="33"/>
      <c r="FUW201" s="98">
        <v>6</v>
      </c>
      <c r="FUX201" s="98"/>
      <c r="FUY201" s="98"/>
      <c r="FUZ201" s="98" t="s">
        <v>401</v>
      </c>
      <c r="FVA201" s="98"/>
      <c r="FVB201" s="98"/>
      <c r="FVC201" s="98" t="s">
        <v>404</v>
      </c>
      <c r="FVD201" s="98"/>
      <c r="FVE201" s="98"/>
      <c r="FVF201" s="137" t="s">
        <v>616</v>
      </c>
      <c r="FVG201" s="137"/>
      <c r="FVH201" s="32" t="s">
        <v>4</v>
      </c>
      <c r="FVI201" s="100">
        <v>302</v>
      </c>
      <c r="FVJ201" s="100"/>
      <c r="FVK201" s="33"/>
      <c r="FVL201" s="33"/>
      <c r="FVM201" s="98">
        <v>6</v>
      </c>
      <c r="FVN201" s="98"/>
      <c r="FVO201" s="98"/>
      <c r="FVP201" s="98" t="s">
        <v>401</v>
      </c>
      <c r="FVQ201" s="98"/>
      <c r="FVR201" s="98"/>
      <c r="FVS201" s="98" t="s">
        <v>404</v>
      </c>
      <c r="FVT201" s="98"/>
      <c r="FVU201" s="98"/>
      <c r="FVV201" s="137" t="s">
        <v>616</v>
      </c>
      <c r="FVW201" s="137"/>
      <c r="FVX201" s="32" t="s">
        <v>4</v>
      </c>
      <c r="FVY201" s="100">
        <v>302</v>
      </c>
      <c r="FVZ201" s="100"/>
      <c r="FWA201" s="33"/>
      <c r="FWB201" s="33"/>
      <c r="FWC201" s="98">
        <v>6</v>
      </c>
      <c r="FWD201" s="98"/>
      <c r="FWE201" s="98"/>
      <c r="FWF201" s="98" t="s">
        <v>401</v>
      </c>
      <c r="FWG201" s="98"/>
      <c r="FWH201" s="98"/>
      <c r="FWI201" s="98" t="s">
        <v>404</v>
      </c>
      <c r="FWJ201" s="98"/>
      <c r="FWK201" s="98"/>
      <c r="FWL201" s="137" t="s">
        <v>616</v>
      </c>
      <c r="FWM201" s="137"/>
      <c r="FWN201" s="32" t="s">
        <v>4</v>
      </c>
      <c r="FWO201" s="100">
        <v>302</v>
      </c>
      <c r="FWP201" s="100"/>
      <c r="FWQ201" s="33"/>
      <c r="FWR201" s="33"/>
      <c r="FWS201" s="98">
        <v>6</v>
      </c>
      <c r="FWT201" s="98"/>
      <c r="FWU201" s="98"/>
      <c r="FWV201" s="98" t="s">
        <v>401</v>
      </c>
      <c r="FWW201" s="98"/>
      <c r="FWX201" s="98"/>
      <c r="FWY201" s="98" t="s">
        <v>404</v>
      </c>
      <c r="FWZ201" s="98"/>
      <c r="FXA201" s="98"/>
      <c r="FXB201" s="137" t="s">
        <v>616</v>
      </c>
      <c r="FXC201" s="137"/>
      <c r="FXD201" s="32" t="s">
        <v>4</v>
      </c>
      <c r="FXE201" s="100">
        <v>302</v>
      </c>
      <c r="FXF201" s="100"/>
      <c r="FXG201" s="33"/>
      <c r="FXH201" s="33"/>
      <c r="FXI201" s="98">
        <v>6</v>
      </c>
      <c r="FXJ201" s="98"/>
      <c r="FXK201" s="98"/>
      <c r="FXL201" s="98" t="s">
        <v>401</v>
      </c>
      <c r="FXM201" s="98"/>
      <c r="FXN201" s="98"/>
      <c r="FXO201" s="98" t="s">
        <v>404</v>
      </c>
      <c r="FXP201" s="98"/>
      <c r="FXQ201" s="98"/>
      <c r="FXR201" s="137" t="s">
        <v>616</v>
      </c>
      <c r="FXS201" s="137"/>
      <c r="FXT201" s="32" t="s">
        <v>4</v>
      </c>
      <c r="FXU201" s="100">
        <v>302</v>
      </c>
      <c r="FXV201" s="100"/>
      <c r="FXW201" s="33"/>
      <c r="FXX201" s="33"/>
      <c r="FXY201" s="98">
        <v>6</v>
      </c>
      <c r="FXZ201" s="98"/>
      <c r="FYA201" s="98"/>
      <c r="FYB201" s="98" t="s">
        <v>401</v>
      </c>
      <c r="FYC201" s="98"/>
      <c r="FYD201" s="98"/>
      <c r="FYE201" s="98" t="s">
        <v>404</v>
      </c>
      <c r="FYF201" s="98"/>
      <c r="FYG201" s="98"/>
      <c r="FYH201" s="137" t="s">
        <v>616</v>
      </c>
      <c r="FYI201" s="137"/>
      <c r="FYJ201" s="32" t="s">
        <v>4</v>
      </c>
      <c r="FYK201" s="100">
        <v>302</v>
      </c>
      <c r="FYL201" s="100"/>
      <c r="FYM201" s="33"/>
      <c r="FYN201" s="33"/>
      <c r="FYO201" s="98">
        <v>6</v>
      </c>
      <c r="FYP201" s="98"/>
      <c r="FYQ201" s="98"/>
      <c r="FYR201" s="98" t="s">
        <v>401</v>
      </c>
      <c r="FYS201" s="98"/>
      <c r="FYT201" s="98"/>
      <c r="FYU201" s="98" t="s">
        <v>404</v>
      </c>
      <c r="FYV201" s="98"/>
      <c r="FYW201" s="98"/>
      <c r="FYX201" s="137" t="s">
        <v>616</v>
      </c>
      <c r="FYY201" s="137"/>
      <c r="FYZ201" s="32" t="s">
        <v>4</v>
      </c>
      <c r="FZA201" s="100">
        <v>302</v>
      </c>
      <c r="FZB201" s="100"/>
      <c r="FZC201" s="33"/>
      <c r="FZD201" s="33"/>
      <c r="FZE201" s="98">
        <v>6</v>
      </c>
      <c r="FZF201" s="98"/>
      <c r="FZG201" s="98"/>
      <c r="FZH201" s="98" t="s">
        <v>401</v>
      </c>
      <c r="FZI201" s="98"/>
      <c r="FZJ201" s="98"/>
      <c r="FZK201" s="98" t="s">
        <v>404</v>
      </c>
      <c r="FZL201" s="98"/>
      <c r="FZM201" s="98"/>
      <c r="FZN201" s="137" t="s">
        <v>616</v>
      </c>
      <c r="FZO201" s="137"/>
      <c r="FZP201" s="32" t="s">
        <v>4</v>
      </c>
      <c r="FZQ201" s="100">
        <v>302</v>
      </c>
      <c r="FZR201" s="100"/>
      <c r="FZS201" s="33"/>
      <c r="FZT201" s="33"/>
      <c r="FZU201" s="98">
        <v>6</v>
      </c>
      <c r="FZV201" s="98"/>
      <c r="FZW201" s="98"/>
      <c r="FZX201" s="98" t="s">
        <v>401</v>
      </c>
      <c r="FZY201" s="98"/>
      <c r="FZZ201" s="98"/>
      <c r="GAA201" s="98" t="s">
        <v>404</v>
      </c>
      <c r="GAB201" s="98"/>
      <c r="GAC201" s="98"/>
      <c r="GAD201" s="137" t="s">
        <v>616</v>
      </c>
      <c r="GAE201" s="137"/>
      <c r="GAF201" s="32" t="s">
        <v>4</v>
      </c>
      <c r="GAG201" s="100">
        <v>302</v>
      </c>
      <c r="GAH201" s="100"/>
      <c r="GAI201" s="33"/>
      <c r="GAJ201" s="33"/>
      <c r="GAK201" s="98">
        <v>6</v>
      </c>
      <c r="GAL201" s="98"/>
      <c r="GAM201" s="98"/>
      <c r="GAN201" s="98" t="s">
        <v>401</v>
      </c>
      <c r="GAO201" s="98"/>
      <c r="GAP201" s="98"/>
      <c r="GAQ201" s="98" t="s">
        <v>404</v>
      </c>
      <c r="GAR201" s="98"/>
      <c r="GAS201" s="98"/>
      <c r="GAT201" s="137" t="s">
        <v>616</v>
      </c>
      <c r="GAU201" s="137"/>
      <c r="GAV201" s="32" t="s">
        <v>4</v>
      </c>
      <c r="GAW201" s="100">
        <v>302</v>
      </c>
      <c r="GAX201" s="100"/>
      <c r="GAY201" s="33"/>
      <c r="GAZ201" s="33"/>
      <c r="GBA201" s="98">
        <v>6</v>
      </c>
      <c r="GBB201" s="98"/>
      <c r="GBC201" s="98"/>
      <c r="GBD201" s="98" t="s">
        <v>401</v>
      </c>
      <c r="GBE201" s="98"/>
      <c r="GBF201" s="98"/>
      <c r="GBG201" s="98" t="s">
        <v>404</v>
      </c>
      <c r="GBH201" s="98"/>
      <c r="GBI201" s="98"/>
      <c r="GBJ201" s="137" t="s">
        <v>616</v>
      </c>
      <c r="GBK201" s="137"/>
      <c r="GBL201" s="32" t="s">
        <v>4</v>
      </c>
      <c r="GBM201" s="100">
        <v>302</v>
      </c>
      <c r="GBN201" s="100"/>
      <c r="GBO201" s="33"/>
      <c r="GBP201" s="33"/>
      <c r="GBQ201" s="98">
        <v>6</v>
      </c>
      <c r="GBR201" s="98"/>
      <c r="GBS201" s="98"/>
      <c r="GBT201" s="98" t="s">
        <v>401</v>
      </c>
      <c r="GBU201" s="98"/>
      <c r="GBV201" s="98"/>
      <c r="GBW201" s="98" t="s">
        <v>404</v>
      </c>
      <c r="GBX201" s="98"/>
      <c r="GBY201" s="98"/>
      <c r="GBZ201" s="137" t="s">
        <v>616</v>
      </c>
      <c r="GCA201" s="137"/>
      <c r="GCB201" s="32" t="s">
        <v>4</v>
      </c>
      <c r="GCC201" s="100">
        <v>302</v>
      </c>
      <c r="GCD201" s="100"/>
      <c r="GCE201" s="33"/>
      <c r="GCF201" s="33"/>
      <c r="GCG201" s="98">
        <v>6</v>
      </c>
      <c r="GCH201" s="98"/>
      <c r="GCI201" s="98"/>
      <c r="GCJ201" s="98" t="s">
        <v>401</v>
      </c>
      <c r="GCK201" s="98"/>
      <c r="GCL201" s="98"/>
      <c r="GCM201" s="98" t="s">
        <v>404</v>
      </c>
      <c r="GCN201" s="98"/>
      <c r="GCO201" s="98"/>
      <c r="GCP201" s="137" t="s">
        <v>616</v>
      </c>
      <c r="GCQ201" s="137"/>
      <c r="GCR201" s="32" t="s">
        <v>4</v>
      </c>
      <c r="GCS201" s="100">
        <v>302</v>
      </c>
      <c r="GCT201" s="100"/>
      <c r="GCU201" s="33"/>
      <c r="GCV201" s="33"/>
      <c r="GCW201" s="98">
        <v>6</v>
      </c>
      <c r="GCX201" s="98"/>
      <c r="GCY201" s="98"/>
      <c r="GCZ201" s="98" t="s">
        <v>401</v>
      </c>
      <c r="GDA201" s="98"/>
      <c r="GDB201" s="98"/>
      <c r="GDC201" s="98" t="s">
        <v>404</v>
      </c>
      <c r="GDD201" s="98"/>
      <c r="GDE201" s="98"/>
      <c r="GDF201" s="137" t="s">
        <v>616</v>
      </c>
      <c r="GDG201" s="137"/>
      <c r="GDH201" s="32" t="s">
        <v>4</v>
      </c>
      <c r="GDI201" s="100">
        <v>302</v>
      </c>
      <c r="GDJ201" s="100"/>
      <c r="GDK201" s="33"/>
      <c r="GDL201" s="33"/>
      <c r="GDM201" s="98">
        <v>6</v>
      </c>
      <c r="GDN201" s="98"/>
      <c r="GDO201" s="98"/>
      <c r="GDP201" s="98" t="s">
        <v>401</v>
      </c>
      <c r="GDQ201" s="98"/>
      <c r="GDR201" s="98"/>
      <c r="GDS201" s="98" t="s">
        <v>404</v>
      </c>
      <c r="GDT201" s="98"/>
      <c r="GDU201" s="98"/>
      <c r="GDV201" s="137" t="s">
        <v>616</v>
      </c>
      <c r="GDW201" s="137"/>
      <c r="GDX201" s="32" t="s">
        <v>4</v>
      </c>
      <c r="GDY201" s="100">
        <v>302</v>
      </c>
      <c r="GDZ201" s="100"/>
      <c r="GEA201" s="33"/>
      <c r="GEB201" s="33"/>
      <c r="GEC201" s="98">
        <v>6</v>
      </c>
      <c r="GED201" s="98"/>
      <c r="GEE201" s="98"/>
      <c r="GEF201" s="98" t="s">
        <v>401</v>
      </c>
      <c r="GEG201" s="98"/>
      <c r="GEH201" s="98"/>
      <c r="GEI201" s="98" t="s">
        <v>404</v>
      </c>
      <c r="GEJ201" s="98"/>
      <c r="GEK201" s="98"/>
      <c r="GEL201" s="137" t="s">
        <v>616</v>
      </c>
      <c r="GEM201" s="137"/>
      <c r="GEN201" s="32" t="s">
        <v>4</v>
      </c>
      <c r="GEO201" s="100">
        <v>302</v>
      </c>
      <c r="GEP201" s="100"/>
      <c r="GEQ201" s="33"/>
      <c r="GER201" s="33"/>
      <c r="GES201" s="98">
        <v>6</v>
      </c>
      <c r="GET201" s="98"/>
      <c r="GEU201" s="98"/>
      <c r="GEV201" s="98" t="s">
        <v>401</v>
      </c>
      <c r="GEW201" s="98"/>
      <c r="GEX201" s="98"/>
      <c r="GEY201" s="98" t="s">
        <v>404</v>
      </c>
      <c r="GEZ201" s="98"/>
      <c r="GFA201" s="98"/>
      <c r="GFB201" s="137" t="s">
        <v>616</v>
      </c>
      <c r="GFC201" s="137"/>
      <c r="GFD201" s="32" t="s">
        <v>4</v>
      </c>
      <c r="GFE201" s="100">
        <v>302</v>
      </c>
      <c r="GFF201" s="100"/>
      <c r="GFG201" s="33"/>
      <c r="GFH201" s="33"/>
      <c r="GFI201" s="98">
        <v>6</v>
      </c>
      <c r="GFJ201" s="98"/>
      <c r="GFK201" s="98"/>
      <c r="GFL201" s="98" t="s">
        <v>401</v>
      </c>
      <c r="GFM201" s="98"/>
      <c r="GFN201" s="98"/>
      <c r="GFO201" s="98" t="s">
        <v>404</v>
      </c>
      <c r="GFP201" s="98"/>
      <c r="GFQ201" s="98"/>
      <c r="GFR201" s="137" t="s">
        <v>616</v>
      </c>
      <c r="GFS201" s="137"/>
      <c r="GFT201" s="32" t="s">
        <v>4</v>
      </c>
      <c r="GFU201" s="100">
        <v>302</v>
      </c>
      <c r="GFV201" s="100"/>
      <c r="GFW201" s="33"/>
      <c r="GFX201" s="33"/>
      <c r="GFY201" s="98">
        <v>6</v>
      </c>
      <c r="GFZ201" s="98"/>
      <c r="GGA201" s="98"/>
      <c r="GGB201" s="98" t="s">
        <v>401</v>
      </c>
      <c r="GGC201" s="98"/>
      <c r="GGD201" s="98"/>
      <c r="GGE201" s="98" t="s">
        <v>404</v>
      </c>
      <c r="GGF201" s="98"/>
      <c r="GGG201" s="98"/>
      <c r="GGH201" s="137" t="s">
        <v>616</v>
      </c>
      <c r="GGI201" s="137"/>
      <c r="GGJ201" s="32" t="s">
        <v>4</v>
      </c>
      <c r="GGK201" s="100">
        <v>302</v>
      </c>
      <c r="GGL201" s="100"/>
      <c r="GGM201" s="33"/>
      <c r="GGN201" s="33"/>
      <c r="GGO201" s="98">
        <v>6</v>
      </c>
      <c r="GGP201" s="98"/>
      <c r="GGQ201" s="98"/>
      <c r="GGR201" s="98" t="s">
        <v>401</v>
      </c>
      <c r="GGS201" s="98"/>
      <c r="GGT201" s="98"/>
      <c r="GGU201" s="98" t="s">
        <v>404</v>
      </c>
      <c r="GGV201" s="98"/>
      <c r="GGW201" s="98"/>
      <c r="GGX201" s="137" t="s">
        <v>616</v>
      </c>
      <c r="GGY201" s="137"/>
      <c r="GGZ201" s="32" t="s">
        <v>4</v>
      </c>
      <c r="GHA201" s="100">
        <v>302</v>
      </c>
      <c r="GHB201" s="100"/>
      <c r="GHC201" s="33"/>
      <c r="GHD201" s="33"/>
      <c r="GHE201" s="98">
        <v>6</v>
      </c>
      <c r="GHF201" s="98"/>
      <c r="GHG201" s="98"/>
      <c r="GHH201" s="98" t="s">
        <v>401</v>
      </c>
      <c r="GHI201" s="98"/>
      <c r="GHJ201" s="98"/>
      <c r="GHK201" s="98" t="s">
        <v>404</v>
      </c>
      <c r="GHL201" s="98"/>
      <c r="GHM201" s="98"/>
      <c r="GHN201" s="137" t="s">
        <v>616</v>
      </c>
      <c r="GHO201" s="137"/>
      <c r="GHP201" s="32" t="s">
        <v>4</v>
      </c>
      <c r="GHQ201" s="100">
        <v>302</v>
      </c>
      <c r="GHR201" s="100"/>
      <c r="GHS201" s="33"/>
      <c r="GHT201" s="33"/>
      <c r="GHU201" s="98">
        <v>6</v>
      </c>
      <c r="GHV201" s="98"/>
      <c r="GHW201" s="98"/>
      <c r="GHX201" s="98" t="s">
        <v>401</v>
      </c>
      <c r="GHY201" s="98"/>
      <c r="GHZ201" s="98"/>
      <c r="GIA201" s="98" t="s">
        <v>404</v>
      </c>
      <c r="GIB201" s="98"/>
      <c r="GIC201" s="98"/>
      <c r="GID201" s="137" t="s">
        <v>616</v>
      </c>
      <c r="GIE201" s="137"/>
      <c r="GIF201" s="32" t="s">
        <v>4</v>
      </c>
      <c r="GIG201" s="100">
        <v>302</v>
      </c>
      <c r="GIH201" s="100"/>
      <c r="GII201" s="33"/>
      <c r="GIJ201" s="33"/>
      <c r="GIK201" s="98">
        <v>6</v>
      </c>
      <c r="GIL201" s="98"/>
      <c r="GIM201" s="98"/>
      <c r="GIN201" s="98" t="s">
        <v>401</v>
      </c>
      <c r="GIO201" s="98"/>
      <c r="GIP201" s="98"/>
      <c r="GIQ201" s="98" t="s">
        <v>404</v>
      </c>
      <c r="GIR201" s="98"/>
      <c r="GIS201" s="98"/>
      <c r="GIT201" s="137" t="s">
        <v>616</v>
      </c>
      <c r="GIU201" s="137"/>
      <c r="GIV201" s="32" t="s">
        <v>4</v>
      </c>
      <c r="GIW201" s="100">
        <v>302</v>
      </c>
      <c r="GIX201" s="100"/>
      <c r="GIY201" s="33"/>
      <c r="GIZ201" s="33"/>
      <c r="GJA201" s="98">
        <v>6</v>
      </c>
      <c r="GJB201" s="98"/>
      <c r="GJC201" s="98"/>
      <c r="GJD201" s="98" t="s">
        <v>401</v>
      </c>
      <c r="GJE201" s="98"/>
      <c r="GJF201" s="98"/>
      <c r="GJG201" s="98" t="s">
        <v>404</v>
      </c>
      <c r="GJH201" s="98"/>
      <c r="GJI201" s="98"/>
      <c r="GJJ201" s="137" t="s">
        <v>616</v>
      </c>
      <c r="GJK201" s="137"/>
      <c r="GJL201" s="32" t="s">
        <v>4</v>
      </c>
      <c r="GJM201" s="100">
        <v>302</v>
      </c>
      <c r="GJN201" s="100"/>
      <c r="GJO201" s="33"/>
      <c r="GJP201" s="33"/>
      <c r="GJQ201" s="98">
        <v>6</v>
      </c>
      <c r="GJR201" s="98"/>
      <c r="GJS201" s="98"/>
      <c r="GJT201" s="98" t="s">
        <v>401</v>
      </c>
      <c r="GJU201" s="98"/>
      <c r="GJV201" s="98"/>
      <c r="GJW201" s="98" t="s">
        <v>404</v>
      </c>
      <c r="GJX201" s="98"/>
      <c r="GJY201" s="98"/>
      <c r="GJZ201" s="137" t="s">
        <v>616</v>
      </c>
      <c r="GKA201" s="137"/>
      <c r="GKB201" s="32" t="s">
        <v>4</v>
      </c>
      <c r="GKC201" s="100">
        <v>302</v>
      </c>
      <c r="GKD201" s="100"/>
      <c r="GKE201" s="33"/>
      <c r="GKF201" s="33"/>
      <c r="GKG201" s="98">
        <v>6</v>
      </c>
      <c r="GKH201" s="98"/>
      <c r="GKI201" s="98"/>
      <c r="GKJ201" s="98" t="s">
        <v>401</v>
      </c>
      <c r="GKK201" s="98"/>
      <c r="GKL201" s="98"/>
      <c r="GKM201" s="98" t="s">
        <v>404</v>
      </c>
      <c r="GKN201" s="98"/>
      <c r="GKO201" s="98"/>
      <c r="GKP201" s="137" t="s">
        <v>616</v>
      </c>
      <c r="GKQ201" s="137"/>
      <c r="GKR201" s="32" t="s">
        <v>4</v>
      </c>
      <c r="GKS201" s="100">
        <v>302</v>
      </c>
      <c r="GKT201" s="100"/>
      <c r="GKU201" s="33"/>
      <c r="GKV201" s="33"/>
      <c r="GKW201" s="98">
        <v>6</v>
      </c>
      <c r="GKX201" s="98"/>
      <c r="GKY201" s="98"/>
      <c r="GKZ201" s="98" t="s">
        <v>401</v>
      </c>
      <c r="GLA201" s="98"/>
      <c r="GLB201" s="98"/>
      <c r="GLC201" s="98" t="s">
        <v>404</v>
      </c>
      <c r="GLD201" s="98"/>
      <c r="GLE201" s="98"/>
      <c r="GLF201" s="137" t="s">
        <v>616</v>
      </c>
      <c r="GLG201" s="137"/>
      <c r="GLH201" s="32" t="s">
        <v>4</v>
      </c>
      <c r="GLI201" s="100">
        <v>302</v>
      </c>
      <c r="GLJ201" s="100"/>
      <c r="GLK201" s="33"/>
      <c r="GLL201" s="33"/>
      <c r="GLM201" s="98">
        <v>6</v>
      </c>
      <c r="GLN201" s="98"/>
      <c r="GLO201" s="98"/>
      <c r="GLP201" s="98" t="s">
        <v>401</v>
      </c>
      <c r="GLQ201" s="98"/>
      <c r="GLR201" s="98"/>
      <c r="GLS201" s="98" t="s">
        <v>404</v>
      </c>
      <c r="GLT201" s="98"/>
      <c r="GLU201" s="98"/>
      <c r="GLV201" s="137" t="s">
        <v>616</v>
      </c>
      <c r="GLW201" s="137"/>
      <c r="GLX201" s="32" t="s">
        <v>4</v>
      </c>
      <c r="GLY201" s="100">
        <v>302</v>
      </c>
      <c r="GLZ201" s="100"/>
      <c r="GMA201" s="33"/>
      <c r="GMB201" s="33"/>
      <c r="GMC201" s="98">
        <v>6</v>
      </c>
      <c r="GMD201" s="98"/>
      <c r="GME201" s="98"/>
      <c r="GMF201" s="98" t="s">
        <v>401</v>
      </c>
      <c r="GMG201" s="98"/>
      <c r="GMH201" s="98"/>
      <c r="GMI201" s="98" t="s">
        <v>404</v>
      </c>
      <c r="GMJ201" s="98"/>
      <c r="GMK201" s="98"/>
      <c r="GML201" s="137" t="s">
        <v>616</v>
      </c>
      <c r="GMM201" s="137"/>
      <c r="GMN201" s="32" t="s">
        <v>4</v>
      </c>
      <c r="GMO201" s="100">
        <v>302</v>
      </c>
      <c r="GMP201" s="100"/>
      <c r="GMQ201" s="33"/>
      <c r="GMR201" s="33"/>
      <c r="GMS201" s="98">
        <v>6</v>
      </c>
      <c r="GMT201" s="98"/>
      <c r="GMU201" s="98"/>
      <c r="GMV201" s="98" t="s">
        <v>401</v>
      </c>
      <c r="GMW201" s="98"/>
      <c r="GMX201" s="98"/>
      <c r="GMY201" s="98" t="s">
        <v>404</v>
      </c>
      <c r="GMZ201" s="98"/>
      <c r="GNA201" s="98"/>
      <c r="GNB201" s="137" t="s">
        <v>616</v>
      </c>
      <c r="GNC201" s="137"/>
      <c r="GND201" s="32" t="s">
        <v>4</v>
      </c>
      <c r="GNE201" s="100">
        <v>302</v>
      </c>
      <c r="GNF201" s="100"/>
      <c r="GNG201" s="33"/>
      <c r="GNH201" s="33"/>
      <c r="GNI201" s="98">
        <v>6</v>
      </c>
      <c r="GNJ201" s="98"/>
      <c r="GNK201" s="98"/>
      <c r="GNL201" s="98" t="s">
        <v>401</v>
      </c>
      <c r="GNM201" s="98"/>
      <c r="GNN201" s="98"/>
      <c r="GNO201" s="98" t="s">
        <v>404</v>
      </c>
      <c r="GNP201" s="98"/>
      <c r="GNQ201" s="98"/>
      <c r="GNR201" s="137" t="s">
        <v>616</v>
      </c>
      <c r="GNS201" s="137"/>
      <c r="GNT201" s="32" t="s">
        <v>4</v>
      </c>
      <c r="GNU201" s="100">
        <v>302</v>
      </c>
      <c r="GNV201" s="100"/>
      <c r="GNW201" s="33"/>
      <c r="GNX201" s="33"/>
      <c r="GNY201" s="98">
        <v>6</v>
      </c>
      <c r="GNZ201" s="98"/>
      <c r="GOA201" s="98"/>
      <c r="GOB201" s="98" t="s">
        <v>401</v>
      </c>
      <c r="GOC201" s="98"/>
      <c r="GOD201" s="98"/>
      <c r="GOE201" s="98" t="s">
        <v>404</v>
      </c>
      <c r="GOF201" s="98"/>
      <c r="GOG201" s="98"/>
      <c r="GOH201" s="137" t="s">
        <v>616</v>
      </c>
      <c r="GOI201" s="137"/>
      <c r="GOJ201" s="32" t="s">
        <v>4</v>
      </c>
      <c r="GOK201" s="100">
        <v>302</v>
      </c>
      <c r="GOL201" s="100"/>
      <c r="GOM201" s="33"/>
      <c r="GON201" s="33"/>
      <c r="GOO201" s="98">
        <v>6</v>
      </c>
      <c r="GOP201" s="98"/>
      <c r="GOQ201" s="98"/>
      <c r="GOR201" s="98" t="s">
        <v>401</v>
      </c>
      <c r="GOS201" s="98"/>
      <c r="GOT201" s="98"/>
      <c r="GOU201" s="98" t="s">
        <v>404</v>
      </c>
      <c r="GOV201" s="98"/>
      <c r="GOW201" s="98"/>
      <c r="GOX201" s="137" t="s">
        <v>616</v>
      </c>
      <c r="GOY201" s="137"/>
      <c r="GOZ201" s="32" t="s">
        <v>4</v>
      </c>
      <c r="GPA201" s="100">
        <v>302</v>
      </c>
      <c r="GPB201" s="100"/>
      <c r="GPC201" s="33"/>
      <c r="GPD201" s="33"/>
      <c r="GPE201" s="98">
        <v>6</v>
      </c>
      <c r="GPF201" s="98"/>
      <c r="GPG201" s="98"/>
      <c r="GPH201" s="98" t="s">
        <v>401</v>
      </c>
      <c r="GPI201" s="98"/>
      <c r="GPJ201" s="98"/>
      <c r="GPK201" s="98" t="s">
        <v>404</v>
      </c>
      <c r="GPL201" s="98"/>
      <c r="GPM201" s="98"/>
      <c r="GPN201" s="137" t="s">
        <v>616</v>
      </c>
      <c r="GPO201" s="137"/>
      <c r="GPP201" s="32" t="s">
        <v>4</v>
      </c>
      <c r="GPQ201" s="100">
        <v>302</v>
      </c>
      <c r="GPR201" s="100"/>
      <c r="GPS201" s="33"/>
      <c r="GPT201" s="33"/>
      <c r="GPU201" s="98">
        <v>6</v>
      </c>
      <c r="GPV201" s="98"/>
      <c r="GPW201" s="98"/>
      <c r="GPX201" s="98" t="s">
        <v>401</v>
      </c>
      <c r="GPY201" s="98"/>
      <c r="GPZ201" s="98"/>
      <c r="GQA201" s="98" t="s">
        <v>404</v>
      </c>
      <c r="GQB201" s="98"/>
      <c r="GQC201" s="98"/>
      <c r="GQD201" s="137" t="s">
        <v>616</v>
      </c>
      <c r="GQE201" s="137"/>
      <c r="GQF201" s="32" t="s">
        <v>4</v>
      </c>
      <c r="GQG201" s="100">
        <v>302</v>
      </c>
      <c r="GQH201" s="100"/>
      <c r="GQI201" s="33"/>
      <c r="GQJ201" s="33"/>
      <c r="GQK201" s="98">
        <v>6</v>
      </c>
      <c r="GQL201" s="98"/>
      <c r="GQM201" s="98"/>
      <c r="GQN201" s="98" t="s">
        <v>401</v>
      </c>
      <c r="GQO201" s="98"/>
      <c r="GQP201" s="98"/>
      <c r="GQQ201" s="98" t="s">
        <v>404</v>
      </c>
      <c r="GQR201" s="98"/>
      <c r="GQS201" s="98"/>
      <c r="GQT201" s="137" t="s">
        <v>616</v>
      </c>
      <c r="GQU201" s="137"/>
      <c r="GQV201" s="32" t="s">
        <v>4</v>
      </c>
      <c r="GQW201" s="100">
        <v>302</v>
      </c>
      <c r="GQX201" s="100"/>
      <c r="GQY201" s="33"/>
      <c r="GQZ201" s="33"/>
      <c r="GRA201" s="98">
        <v>6</v>
      </c>
      <c r="GRB201" s="98"/>
      <c r="GRC201" s="98"/>
      <c r="GRD201" s="98" t="s">
        <v>401</v>
      </c>
      <c r="GRE201" s="98"/>
      <c r="GRF201" s="98"/>
      <c r="GRG201" s="98" t="s">
        <v>404</v>
      </c>
      <c r="GRH201" s="98"/>
      <c r="GRI201" s="98"/>
      <c r="GRJ201" s="137" t="s">
        <v>616</v>
      </c>
      <c r="GRK201" s="137"/>
      <c r="GRL201" s="32" t="s">
        <v>4</v>
      </c>
      <c r="GRM201" s="100">
        <v>302</v>
      </c>
      <c r="GRN201" s="100"/>
      <c r="GRO201" s="33"/>
      <c r="GRP201" s="33"/>
      <c r="GRQ201" s="98">
        <v>6</v>
      </c>
      <c r="GRR201" s="98"/>
      <c r="GRS201" s="98"/>
      <c r="GRT201" s="98" t="s">
        <v>401</v>
      </c>
      <c r="GRU201" s="98"/>
      <c r="GRV201" s="98"/>
      <c r="GRW201" s="98" t="s">
        <v>404</v>
      </c>
      <c r="GRX201" s="98"/>
      <c r="GRY201" s="98"/>
      <c r="GRZ201" s="137" t="s">
        <v>616</v>
      </c>
      <c r="GSA201" s="137"/>
      <c r="GSB201" s="32" t="s">
        <v>4</v>
      </c>
      <c r="GSC201" s="100">
        <v>302</v>
      </c>
      <c r="GSD201" s="100"/>
      <c r="GSE201" s="33"/>
      <c r="GSF201" s="33"/>
      <c r="GSG201" s="98">
        <v>6</v>
      </c>
      <c r="GSH201" s="98"/>
      <c r="GSI201" s="98"/>
      <c r="GSJ201" s="98" t="s">
        <v>401</v>
      </c>
      <c r="GSK201" s="98"/>
      <c r="GSL201" s="98"/>
      <c r="GSM201" s="98" t="s">
        <v>404</v>
      </c>
      <c r="GSN201" s="98"/>
      <c r="GSO201" s="98"/>
      <c r="GSP201" s="137" t="s">
        <v>616</v>
      </c>
      <c r="GSQ201" s="137"/>
      <c r="GSR201" s="32" t="s">
        <v>4</v>
      </c>
      <c r="GSS201" s="100">
        <v>302</v>
      </c>
      <c r="GST201" s="100"/>
      <c r="GSU201" s="33"/>
      <c r="GSV201" s="33"/>
      <c r="GSW201" s="98">
        <v>6</v>
      </c>
      <c r="GSX201" s="98"/>
      <c r="GSY201" s="98"/>
      <c r="GSZ201" s="98" t="s">
        <v>401</v>
      </c>
      <c r="GTA201" s="98"/>
      <c r="GTB201" s="98"/>
      <c r="GTC201" s="98" t="s">
        <v>404</v>
      </c>
      <c r="GTD201" s="98"/>
      <c r="GTE201" s="98"/>
      <c r="GTF201" s="137" t="s">
        <v>616</v>
      </c>
      <c r="GTG201" s="137"/>
      <c r="GTH201" s="32" t="s">
        <v>4</v>
      </c>
      <c r="GTI201" s="100">
        <v>302</v>
      </c>
      <c r="GTJ201" s="100"/>
      <c r="GTK201" s="33"/>
      <c r="GTL201" s="33"/>
      <c r="GTM201" s="98">
        <v>6</v>
      </c>
      <c r="GTN201" s="98"/>
      <c r="GTO201" s="98"/>
      <c r="GTP201" s="98" t="s">
        <v>401</v>
      </c>
      <c r="GTQ201" s="98"/>
      <c r="GTR201" s="98"/>
      <c r="GTS201" s="98" t="s">
        <v>404</v>
      </c>
      <c r="GTT201" s="98"/>
      <c r="GTU201" s="98"/>
      <c r="GTV201" s="137" t="s">
        <v>616</v>
      </c>
      <c r="GTW201" s="137"/>
      <c r="GTX201" s="32" t="s">
        <v>4</v>
      </c>
      <c r="GTY201" s="100">
        <v>302</v>
      </c>
      <c r="GTZ201" s="100"/>
      <c r="GUA201" s="33"/>
      <c r="GUB201" s="33"/>
      <c r="GUC201" s="98">
        <v>6</v>
      </c>
      <c r="GUD201" s="98"/>
      <c r="GUE201" s="98"/>
      <c r="GUF201" s="98" t="s">
        <v>401</v>
      </c>
      <c r="GUG201" s="98"/>
      <c r="GUH201" s="98"/>
      <c r="GUI201" s="98" t="s">
        <v>404</v>
      </c>
      <c r="GUJ201" s="98"/>
      <c r="GUK201" s="98"/>
      <c r="GUL201" s="137" t="s">
        <v>616</v>
      </c>
      <c r="GUM201" s="137"/>
      <c r="GUN201" s="32" t="s">
        <v>4</v>
      </c>
      <c r="GUO201" s="100">
        <v>302</v>
      </c>
      <c r="GUP201" s="100"/>
      <c r="GUQ201" s="33"/>
      <c r="GUR201" s="33"/>
      <c r="GUS201" s="98">
        <v>6</v>
      </c>
      <c r="GUT201" s="98"/>
      <c r="GUU201" s="98"/>
      <c r="GUV201" s="98" t="s">
        <v>401</v>
      </c>
      <c r="GUW201" s="98"/>
      <c r="GUX201" s="98"/>
      <c r="GUY201" s="98" t="s">
        <v>404</v>
      </c>
      <c r="GUZ201" s="98"/>
      <c r="GVA201" s="98"/>
      <c r="GVB201" s="137" t="s">
        <v>616</v>
      </c>
      <c r="GVC201" s="137"/>
      <c r="GVD201" s="32" t="s">
        <v>4</v>
      </c>
      <c r="GVE201" s="100">
        <v>302</v>
      </c>
      <c r="GVF201" s="100"/>
      <c r="GVG201" s="33"/>
      <c r="GVH201" s="33"/>
      <c r="GVI201" s="98">
        <v>6</v>
      </c>
      <c r="GVJ201" s="98"/>
      <c r="GVK201" s="98"/>
      <c r="GVL201" s="98" t="s">
        <v>401</v>
      </c>
      <c r="GVM201" s="98"/>
      <c r="GVN201" s="98"/>
      <c r="GVO201" s="98" t="s">
        <v>404</v>
      </c>
      <c r="GVP201" s="98"/>
      <c r="GVQ201" s="98"/>
      <c r="GVR201" s="137" t="s">
        <v>616</v>
      </c>
      <c r="GVS201" s="137"/>
      <c r="GVT201" s="32" t="s">
        <v>4</v>
      </c>
      <c r="GVU201" s="100">
        <v>302</v>
      </c>
      <c r="GVV201" s="100"/>
      <c r="GVW201" s="33"/>
      <c r="GVX201" s="33"/>
      <c r="GVY201" s="98">
        <v>6</v>
      </c>
      <c r="GVZ201" s="98"/>
      <c r="GWA201" s="98"/>
      <c r="GWB201" s="98" t="s">
        <v>401</v>
      </c>
      <c r="GWC201" s="98"/>
      <c r="GWD201" s="98"/>
      <c r="GWE201" s="98" t="s">
        <v>404</v>
      </c>
      <c r="GWF201" s="98"/>
      <c r="GWG201" s="98"/>
      <c r="GWH201" s="137" t="s">
        <v>616</v>
      </c>
      <c r="GWI201" s="137"/>
      <c r="GWJ201" s="32" t="s">
        <v>4</v>
      </c>
      <c r="GWK201" s="100">
        <v>302</v>
      </c>
      <c r="GWL201" s="100"/>
      <c r="GWM201" s="33"/>
      <c r="GWN201" s="33"/>
      <c r="GWO201" s="98">
        <v>6</v>
      </c>
      <c r="GWP201" s="98"/>
      <c r="GWQ201" s="98"/>
      <c r="GWR201" s="98" t="s">
        <v>401</v>
      </c>
      <c r="GWS201" s="98"/>
      <c r="GWT201" s="98"/>
      <c r="GWU201" s="98" t="s">
        <v>404</v>
      </c>
      <c r="GWV201" s="98"/>
      <c r="GWW201" s="98"/>
      <c r="GWX201" s="137" t="s">
        <v>616</v>
      </c>
      <c r="GWY201" s="137"/>
      <c r="GWZ201" s="32" t="s">
        <v>4</v>
      </c>
      <c r="GXA201" s="100">
        <v>302</v>
      </c>
      <c r="GXB201" s="100"/>
      <c r="GXC201" s="33"/>
      <c r="GXD201" s="33"/>
      <c r="GXE201" s="98">
        <v>6</v>
      </c>
      <c r="GXF201" s="98"/>
      <c r="GXG201" s="98"/>
      <c r="GXH201" s="98" t="s">
        <v>401</v>
      </c>
      <c r="GXI201" s="98"/>
      <c r="GXJ201" s="98"/>
      <c r="GXK201" s="98" t="s">
        <v>404</v>
      </c>
      <c r="GXL201" s="98"/>
      <c r="GXM201" s="98"/>
      <c r="GXN201" s="137" t="s">
        <v>616</v>
      </c>
      <c r="GXO201" s="137"/>
      <c r="GXP201" s="32" t="s">
        <v>4</v>
      </c>
      <c r="GXQ201" s="100">
        <v>302</v>
      </c>
      <c r="GXR201" s="100"/>
      <c r="GXS201" s="33"/>
      <c r="GXT201" s="33"/>
      <c r="GXU201" s="98">
        <v>6</v>
      </c>
      <c r="GXV201" s="98"/>
      <c r="GXW201" s="98"/>
      <c r="GXX201" s="98" t="s">
        <v>401</v>
      </c>
      <c r="GXY201" s="98"/>
      <c r="GXZ201" s="98"/>
      <c r="GYA201" s="98" t="s">
        <v>404</v>
      </c>
      <c r="GYB201" s="98"/>
      <c r="GYC201" s="98"/>
      <c r="GYD201" s="137" t="s">
        <v>616</v>
      </c>
      <c r="GYE201" s="137"/>
      <c r="GYF201" s="32" t="s">
        <v>4</v>
      </c>
      <c r="GYG201" s="100">
        <v>302</v>
      </c>
      <c r="GYH201" s="100"/>
      <c r="GYI201" s="33"/>
      <c r="GYJ201" s="33"/>
      <c r="GYK201" s="98">
        <v>6</v>
      </c>
      <c r="GYL201" s="98"/>
      <c r="GYM201" s="98"/>
      <c r="GYN201" s="98" t="s">
        <v>401</v>
      </c>
      <c r="GYO201" s="98"/>
      <c r="GYP201" s="98"/>
      <c r="GYQ201" s="98" t="s">
        <v>404</v>
      </c>
      <c r="GYR201" s="98"/>
      <c r="GYS201" s="98"/>
      <c r="GYT201" s="137" t="s">
        <v>616</v>
      </c>
      <c r="GYU201" s="137"/>
      <c r="GYV201" s="32" t="s">
        <v>4</v>
      </c>
      <c r="GYW201" s="100">
        <v>302</v>
      </c>
      <c r="GYX201" s="100"/>
      <c r="GYY201" s="33"/>
      <c r="GYZ201" s="33"/>
      <c r="GZA201" s="98">
        <v>6</v>
      </c>
      <c r="GZB201" s="98"/>
      <c r="GZC201" s="98"/>
      <c r="GZD201" s="98" t="s">
        <v>401</v>
      </c>
      <c r="GZE201" s="98"/>
      <c r="GZF201" s="98"/>
      <c r="GZG201" s="98" t="s">
        <v>404</v>
      </c>
      <c r="GZH201" s="98"/>
      <c r="GZI201" s="98"/>
      <c r="GZJ201" s="137" t="s">
        <v>616</v>
      </c>
      <c r="GZK201" s="137"/>
      <c r="GZL201" s="32" t="s">
        <v>4</v>
      </c>
      <c r="GZM201" s="100">
        <v>302</v>
      </c>
      <c r="GZN201" s="100"/>
      <c r="GZO201" s="33"/>
      <c r="GZP201" s="33"/>
      <c r="GZQ201" s="98">
        <v>6</v>
      </c>
      <c r="GZR201" s="98"/>
      <c r="GZS201" s="98"/>
      <c r="GZT201" s="98" t="s">
        <v>401</v>
      </c>
      <c r="GZU201" s="98"/>
      <c r="GZV201" s="98"/>
      <c r="GZW201" s="98" t="s">
        <v>404</v>
      </c>
      <c r="GZX201" s="98"/>
      <c r="GZY201" s="98"/>
      <c r="GZZ201" s="137" t="s">
        <v>616</v>
      </c>
      <c r="HAA201" s="137"/>
      <c r="HAB201" s="32" t="s">
        <v>4</v>
      </c>
      <c r="HAC201" s="100">
        <v>302</v>
      </c>
      <c r="HAD201" s="100"/>
      <c r="HAE201" s="33"/>
      <c r="HAF201" s="33"/>
      <c r="HAG201" s="98">
        <v>6</v>
      </c>
      <c r="HAH201" s="98"/>
      <c r="HAI201" s="98"/>
      <c r="HAJ201" s="98" t="s">
        <v>401</v>
      </c>
      <c r="HAK201" s="98"/>
      <c r="HAL201" s="98"/>
      <c r="HAM201" s="98" t="s">
        <v>404</v>
      </c>
      <c r="HAN201" s="98"/>
      <c r="HAO201" s="98"/>
      <c r="HAP201" s="137" t="s">
        <v>616</v>
      </c>
      <c r="HAQ201" s="137"/>
      <c r="HAR201" s="32" t="s">
        <v>4</v>
      </c>
      <c r="HAS201" s="100">
        <v>302</v>
      </c>
      <c r="HAT201" s="100"/>
      <c r="HAU201" s="33"/>
      <c r="HAV201" s="33"/>
      <c r="HAW201" s="98">
        <v>6</v>
      </c>
      <c r="HAX201" s="98"/>
      <c r="HAY201" s="98"/>
      <c r="HAZ201" s="98" t="s">
        <v>401</v>
      </c>
      <c r="HBA201" s="98"/>
      <c r="HBB201" s="98"/>
      <c r="HBC201" s="98" t="s">
        <v>404</v>
      </c>
      <c r="HBD201" s="98"/>
      <c r="HBE201" s="98"/>
      <c r="HBF201" s="137" t="s">
        <v>616</v>
      </c>
      <c r="HBG201" s="137"/>
      <c r="HBH201" s="32" t="s">
        <v>4</v>
      </c>
      <c r="HBI201" s="100">
        <v>302</v>
      </c>
      <c r="HBJ201" s="100"/>
      <c r="HBK201" s="33"/>
      <c r="HBL201" s="33"/>
      <c r="HBM201" s="98">
        <v>6</v>
      </c>
      <c r="HBN201" s="98"/>
      <c r="HBO201" s="98"/>
      <c r="HBP201" s="98" t="s">
        <v>401</v>
      </c>
      <c r="HBQ201" s="98"/>
      <c r="HBR201" s="98"/>
      <c r="HBS201" s="98" t="s">
        <v>404</v>
      </c>
      <c r="HBT201" s="98"/>
      <c r="HBU201" s="98"/>
      <c r="HBV201" s="137" t="s">
        <v>616</v>
      </c>
      <c r="HBW201" s="137"/>
      <c r="HBX201" s="32" t="s">
        <v>4</v>
      </c>
      <c r="HBY201" s="100">
        <v>302</v>
      </c>
      <c r="HBZ201" s="100"/>
      <c r="HCA201" s="33"/>
      <c r="HCB201" s="33"/>
      <c r="HCC201" s="98">
        <v>6</v>
      </c>
      <c r="HCD201" s="98"/>
      <c r="HCE201" s="98"/>
      <c r="HCF201" s="98" t="s">
        <v>401</v>
      </c>
      <c r="HCG201" s="98"/>
      <c r="HCH201" s="98"/>
      <c r="HCI201" s="98" t="s">
        <v>404</v>
      </c>
      <c r="HCJ201" s="98"/>
      <c r="HCK201" s="98"/>
      <c r="HCL201" s="137" t="s">
        <v>616</v>
      </c>
      <c r="HCM201" s="137"/>
      <c r="HCN201" s="32" t="s">
        <v>4</v>
      </c>
      <c r="HCO201" s="100">
        <v>302</v>
      </c>
      <c r="HCP201" s="100"/>
      <c r="HCQ201" s="33"/>
      <c r="HCR201" s="33"/>
      <c r="HCS201" s="98">
        <v>6</v>
      </c>
      <c r="HCT201" s="98"/>
      <c r="HCU201" s="98"/>
      <c r="HCV201" s="98" t="s">
        <v>401</v>
      </c>
      <c r="HCW201" s="98"/>
      <c r="HCX201" s="98"/>
      <c r="HCY201" s="98" t="s">
        <v>404</v>
      </c>
      <c r="HCZ201" s="98"/>
      <c r="HDA201" s="98"/>
      <c r="HDB201" s="137" t="s">
        <v>616</v>
      </c>
      <c r="HDC201" s="137"/>
      <c r="HDD201" s="32" t="s">
        <v>4</v>
      </c>
      <c r="HDE201" s="100">
        <v>302</v>
      </c>
      <c r="HDF201" s="100"/>
      <c r="HDG201" s="33"/>
      <c r="HDH201" s="33"/>
      <c r="HDI201" s="98">
        <v>6</v>
      </c>
      <c r="HDJ201" s="98"/>
      <c r="HDK201" s="98"/>
      <c r="HDL201" s="98" t="s">
        <v>401</v>
      </c>
      <c r="HDM201" s="98"/>
      <c r="HDN201" s="98"/>
      <c r="HDO201" s="98" t="s">
        <v>404</v>
      </c>
      <c r="HDP201" s="98"/>
      <c r="HDQ201" s="98"/>
      <c r="HDR201" s="137" t="s">
        <v>616</v>
      </c>
      <c r="HDS201" s="137"/>
      <c r="HDT201" s="32" t="s">
        <v>4</v>
      </c>
      <c r="HDU201" s="100">
        <v>302</v>
      </c>
      <c r="HDV201" s="100"/>
      <c r="HDW201" s="33"/>
      <c r="HDX201" s="33"/>
      <c r="HDY201" s="98">
        <v>6</v>
      </c>
      <c r="HDZ201" s="98"/>
      <c r="HEA201" s="98"/>
      <c r="HEB201" s="98" t="s">
        <v>401</v>
      </c>
      <c r="HEC201" s="98"/>
      <c r="HED201" s="98"/>
      <c r="HEE201" s="98" t="s">
        <v>404</v>
      </c>
      <c r="HEF201" s="98"/>
      <c r="HEG201" s="98"/>
      <c r="HEH201" s="137" t="s">
        <v>616</v>
      </c>
      <c r="HEI201" s="137"/>
      <c r="HEJ201" s="32" t="s">
        <v>4</v>
      </c>
      <c r="HEK201" s="100">
        <v>302</v>
      </c>
      <c r="HEL201" s="100"/>
      <c r="HEM201" s="33"/>
      <c r="HEN201" s="33"/>
      <c r="HEO201" s="98">
        <v>6</v>
      </c>
      <c r="HEP201" s="98"/>
      <c r="HEQ201" s="98"/>
      <c r="HER201" s="98" t="s">
        <v>401</v>
      </c>
      <c r="HES201" s="98"/>
      <c r="HET201" s="98"/>
      <c r="HEU201" s="98" t="s">
        <v>404</v>
      </c>
      <c r="HEV201" s="98"/>
      <c r="HEW201" s="98"/>
      <c r="HEX201" s="137" t="s">
        <v>616</v>
      </c>
      <c r="HEY201" s="137"/>
      <c r="HEZ201" s="32" t="s">
        <v>4</v>
      </c>
      <c r="HFA201" s="100">
        <v>302</v>
      </c>
      <c r="HFB201" s="100"/>
      <c r="HFC201" s="33"/>
      <c r="HFD201" s="33"/>
      <c r="HFE201" s="98">
        <v>6</v>
      </c>
      <c r="HFF201" s="98"/>
      <c r="HFG201" s="98"/>
      <c r="HFH201" s="98" t="s">
        <v>401</v>
      </c>
      <c r="HFI201" s="98"/>
      <c r="HFJ201" s="98"/>
      <c r="HFK201" s="98" t="s">
        <v>404</v>
      </c>
      <c r="HFL201" s="98"/>
      <c r="HFM201" s="98"/>
      <c r="HFN201" s="137" t="s">
        <v>616</v>
      </c>
      <c r="HFO201" s="137"/>
      <c r="HFP201" s="32" t="s">
        <v>4</v>
      </c>
      <c r="HFQ201" s="100">
        <v>302</v>
      </c>
      <c r="HFR201" s="100"/>
      <c r="HFS201" s="33"/>
      <c r="HFT201" s="33"/>
      <c r="HFU201" s="98">
        <v>6</v>
      </c>
      <c r="HFV201" s="98"/>
      <c r="HFW201" s="98"/>
      <c r="HFX201" s="98" t="s">
        <v>401</v>
      </c>
      <c r="HFY201" s="98"/>
      <c r="HFZ201" s="98"/>
      <c r="HGA201" s="98" t="s">
        <v>404</v>
      </c>
      <c r="HGB201" s="98"/>
      <c r="HGC201" s="98"/>
      <c r="HGD201" s="137" t="s">
        <v>616</v>
      </c>
      <c r="HGE201" s="137"/>
      <c r="HGF201" s="32" t="s">
        <v>4</v>
      </c>
      <c r="HGG201" s="100">
        <v>302</v>
      </c>
      <c r="HGH201" s="100"/>
      <c r="HGI201" s="33"/>
      <c r="HGJ201" s="33"/>
      <c r="HGK201" s="98">
        <v>6</v>
      </c>
      <c r="HGL201" s="98"/>
      <c r="HGM201" s="98"/>
      <c r="HGN201" s="98" t="s">
        <v>401</v>
      </c>
      <c r="HGO201" s="98"/>
      <c r="HGP201" s="98"/>
      <c r="HGQ201" s="98" t="s">
        <v>404</v>
      </c>
      <c r="HGR201" s="98"/>
      <c r="HGS201" s="98"/>
      <c r="HGT201" s="137" t="s">
        <v>616</v>
      </c>
      <c r="HGU201" s="137"/>
      <c r="HGV201" s="32" t="s">
        <v>4</v>
      </c>
      <c r="HGW201" s="100">
        <v>302</v>
      </c>
      <c r="HGX201" s="100"/>
      <c r="HGY201" s="33"/>
      <c r="HGZ201" s="33"/>
      <c r="HHA201" s="98">
        <v>6</v>
      </c>
      <c r="HHB201" s="98"/>
      <c r="HHC201" s="98"/>
      <c r="HHD201" s="98" t="s">
        <v>401</v>
      </c>
      <c r="HHE201" s="98"/>
      <c r="HHF201" s="98"/>
      <c r="HHG201" s="98" t="s">
        <v>404</v>
      </c>
      <c r="HHH201" s="98"/>
      <c r="HHI201" s="98"/>
      <c r="HHJ201" s="137" t="s">
        <v>616</v>
      </c>
      <c r="HHK201" s="137"/>
      <c r="HHL201" s="32" t="s">
        <v>4</v>
      </c>
      <c r="HHM201" s="100">
        <v>302</v>
      </c>
      <c r="HHN201" s="100"/>
      <c r="HHO201" s="33"/>
      <c r="HHP201" s="33"/>
      <c r="HHQ201" s="98">
        <v>6</v>
      </c>
      <c r="HHR201" s="98"/>
      <c r="HHS201" s="98"/>
      <c r="HHT201" s="98" t="s">
        <v>401</v>
      </c>
      <c r="HHU201" s="98"/>
      <c r="HHV201" s="98"/>
      <c r="HHW201" s="98" t="s">
        <v>404</v>
      </c>
      <c r="HHX201" s="98"/>
      <c r="HHY201" s="98"/>
      <c r="HHZ201" s="137" t="s">
        <v>616</v>
      </c>
      <c r="HIA201" s="137"/>
      <c r="HIB201" s="32" t="s">
        <v>4</v>
      </c>
      <c r="HIC201" s="100">
        <v>302</v>
      </c>
      <c r="HID201" s="100"/>
      <c r="HIE201" s="33"/>
      <c r="HIF201" s="33"/>
      <c r="HIG201" s="98">
        <v>6</v>
      </c>
      <c r="HIH201" s="98"/>
      <c r="HII201" s="98"/>
      <c r="HIJ201" s="98" t="s">
        <v>401</v>
      </c>
      <c r="HIK201" s="98"/>
      <c r="HIL201" s="98"/>
      <c r="HIM201" s="98" t="s">
        <v>404</v>
      </c>
      <c r="HIN201" s="98"/>
      <c r="HIO201" s="98"/>
      <c r="HIP201" s="137" t="s">
        <v>616</v>
      </c>
      <c r="HIQ201" s="137"/>
      <c r="HIR201" s="32" t="s">
        <v>4</v>
      </c>
      <c r="HIS201" s="100">
        <v>302</v>
      </c>
      <c r="HIT201" s="100"/>
      <c r="HIU201" s="33"/>
      <c r="HIV201" s="33"/>
      <c r="HIW201" s="98">
        <v>6</v>
      </c>
      <c r="HIX201" s="98"/>
      <c r="HIY201" s="98"/>
      <c r="HIZ201" s="98" t="s">
        <v>401</v>
      </c>
      <c r="HJA201" s="98"/>
      <c r="HJB201" s="98"/>
      <c r="HJC201" s="98" t="s">
        <v>404</v>
      </c>
      <c r="HJD201" s="98"/>
      <c r="HJE201" s="98"/>
      <c r="HJF201" s="137" t="s">
        <v>616</v>
      </c>
      <c r="HJG201" s="137"/>
      <c r="HJH201" s="32" t="s">
        <v>4</v>
      </c>
      <c r="HJI201" s="100">
        <v>302</v>
      </c>
      <c r="HJJ201" s="100"/>
      <c r="HJK201" s="33"/>
      <c r="HJL201" s="33"/>
      <c r="HJM201" s="98">
        <v>6</v>
      </c>
      <c r="HJN201" s="98"/>
      <c r="HJO201" s="98"/>
      <c r="HJP201" s="98" t="s">
        <v>401</v>
      </c>
      <c r="HJQ201" s="98"/>
      <c r="HJR201" s="98"/>
      <c r="HJS201" s="98" t="s">
        <v>404</v>
      </c>
      <c r="HJT201" s="98"/>
      <c r="HJU201" s="98"/>
      <c r="HJV201" s="137" t="s">
        <v>616</v>
      </c>
      <c r="HJW201" s="137"/>
      <c r="HJX201" s="32" t="s">
        <v>4</v>
      </c>
      <c r="HJY201" s="100">
        <v>302</v>
      </c>
      <c r="HJZ201" s="100"/>
      <c r="HKA201" s="33"/>
      <c r="HKB201" s="33"/>
      <c r="HKC201" s="98">
        <v>6</v>
      </c>
      <c r="HKD201" s="98"/>
      <c r="HKE201" s="98"/>
      <c r="HKF201" s="98" t="s">
        <v>401</v>
      </c>
      <c r="HKG201" s="98"/>
      <c r="HKH201" s="98"/>
      <c r="HKI201" s="98" t="s">
        <v>404</v>
      </c>
      <c r="HKJ201" s="98"/>
      <c r="HKK201" s="98"/>
      <c r="HKL201" s="137" t="s">
        <v>616</v>
      </c>
      <c r="HKM201" s="137"/>
      <c r="HKN201" s="32" t="s">
        <v>4</v>
      </c>
      <c r="HKO201" s="100">
        <v>302</v>
      </c>
      <c r="HKP201" s="100"/>
      <c r="HKQ201" s="33"/>
      <c r="HKR201" s="33"/>
      <c r="HKS201" s="98">
        <v>6</v>
      </c>
      <c r="HKT201" s="98"/>
      <c r="HKU201" s="98"/>
      <c r="HKV201" s="98" t="s">
        <v>401</v>
      </c>
      <c r="HKW201" s="98"/>
      <c r="HKX201" s="98"/>
      <c r="HKY201" s="98" t="s">
        <v>404</v>
      </c>
      <c r="HKZ201" s="98"/>
      <c r="HLA201" s="98"/>
      <c r="HLB201" s="137" t="s">
        <v>616</v>
      </c>
      <c r="HLC201" s="137"/>
      <c r="HLD201" s="32" t="s">
        <v>4</v>
      </c>
      <c r="HLE201" s="100">
        <v>302</v>
      </c>
      <c r="HLF201" s="100"/>
      <c r="HLG201" s="33"/>
      <c r="HLH201" s="33"/>
      <c r="HLI201" s="98">
        <v>6</v>
      </c>
      <c r="HLJ201" s="98"/>
      <c r="HLK201" s="98"/>
      <c r="HLL201" s="98" t="s">
        <v>401</v>
      </c>
      <c r="HLM201" s="98"/>
      <c r="HLN201" s="98"/>
      <c r="HLO201" s="98" t="s">
        <v>404</v>
      </c>
      <c r="HLP201" s="98"/>
      <c r="HLQ201" s="98"/>
      <c r="HLR201" s="137" t="s">
        <v>616</v>
      </c>
      <c r="HLS201" s="137"/>
      <c r="HLT201" s="32" t="s">
        <v>4</v>
      </c>
      <c r="HLU201" s="100">
        <v>302</v>
      </c>
      <c r="HLV201" s="100"/>
      <c r="HLW201" s="33"/>
      <c r="HLX201" s="33"/>
      <c r="HLY201" s="98">
        <v>6</v>
      </c>
      <c r="HLZ201" s="98"/>
      <c r="HMA201" s="98"/>
      <c r="HMB201" s="98" t="s">
        <v>401</v>
      </c>
      <c r="HMC201" s="98"/>
      <c r="HMD201" s="98"/>
      <c r="HME201" s="98" t="s">
        <v>404</v>
      </c>
      <c r="HMF201" s="98"/>
      <c r="HMG201" s="98"/>
      <c r="HMH201" s="137" t="s">
        <v>616</v>
      </c>
      <c r="HMI201" s="137"/>
      <c r="HMJ201" s="32" t="s">
        <v>4</v>
      </c>
      <c r="HMK201" s="100">
        <v>302</v>
      </c>
      <c r="HML201" s="100"/>
      <c r="HMM201" s="33"/>
      <c r="HMN201" s="33"/>
      <c r="HMO201" s="98">
        <v>6</v>
      </c>
      <c r="HMP201" s="98"/>
      <c r="HMQ201" s="98"/>
      <c r="HMR201" s="98" t="s">
        <v>401</v>
      </c>
      <c r="HMS201" s="98"/>
      <c r="HMT201" s="98"/>
      <c r="HMU201" s="98" t="s">
        <v>404</v>
      </c>
      <c r="HMV201" s="98"/>
      <c r="HMW201" s="98"/>
      <c r="HMX201" s="137" t="s">
        <v>616</v>
      </c>
      <c r="HMY201" s="137"/>
      <c r="HMZ201" s="32" t="s">
        <v>4</v>
      </c>
      <c r="HNA201" s="100">
        <v>302</v>
      </c>
      <c r="HNB201" s="100"/>
      <c r="HNC201" s="33"/>
      <c r="HND201" s="33"/>
      <c r="HNE201" s="98">
        <v>6</v>
      </c>
      <c r="HNF201" s="98"/>
      <c r="HNG201" s="98"/>
      <c r="HNH201" s="98" t="s">
        <v>401</v>
      </c>
      <c r="HNI201" s="98"/>
      <c r="HNJ201" s="98"/>
      <c r="HNK201" s="98" t="s">
        <v>404</v>
      </c>
      <c r="HNL201" s="98"/>
      <c r="HNM201" s="98"/>
      <c r="HNN201" s="137" t="s">
        <v>616</v>
      </c>
      <c r="HNO201" s="137"/>
      <c r="HNP201" s="32" t="s">
        <v>4</v>
      </c>
      <c r="HNQ201" s="100">
        <v>302</v>
      </c>
      <c r="HNR201" s="100"/>
      <c r="HNS201" s="33"/>
      <c r="HNT201" s="33"/>
      <c r="HNU201" s="98">
        <v>6</v>
      </c>
      <c r="HNV201" s="98"/>
      <c r="HNW201" s="98"/>
      <c r="HNX201" s="98" t="s">
        <v>401</v>
      </c>
      <c r="HNY201" s="98"/>
      <c r="HNZ201" s="98"/>
      <c r="HOA201" s="98" t="s">
        <v>404</v>
      </c>
      <c r="HOB201" s="98"/>
      <c r="HOC201" s="98"/>
      <c r="HOD201" s="137" t="s">
        <v>616</v>
      </c>
      <c r="HOE201" s="137"/>
      <c r="HOF201" s="32" t="s">
        <v>4</v>
      </c>
      <c r="HOG201" s="100">
        <v>302</v>
      </c>
      <c r="HOH201" s="100"/>
      <c r="HOI201" s="33"/>
      <c r="HOJ201" s="33"/>
      <c r="HOK201" s="98">
        <v>6</v>
      </c>
      <c r="HOL201" s="98"/>
      <c r="HOM201" s="98"/>
      <c r="HON201" s="98" t="s">
        <v>401</v>
      </c>
      <c r="HOO201" s="98"/>
      <c r="HOP201" s="98"/>
      <c r="HOQ201" s="98" t="s">
        <v>404</v>
      </c>
      <c r="HOR201" s="98"/>
      <c r="HOS201" s="98"/>
      <c r="HOT201" s="137" t="s">
        <v>616</v>
      </c>
      <c r="HOU201" s="137"/>
      <c r="HOV201" s="32" t="s">
        <v>4</v>
      </c>
      <c r="HOW201" s="100">
        <v>302</v>
      </c>
      <c r="HOX201" s="100"/>
      <c r="HOY201" s="33"/>
      <c r="HOZ201" s="33"/>
      <c r="HPA201" s="98">
        <v>6</v>
      </c>
      <c r="HPB201" s="98"/>
      <c r="HPC201" s="98"/>
      <c r="HPD201" s="98" t="s">
        <v>401</v>
      </c>
      <c r="HPE201" s="98"/>
      <c r="HPF201" s="98"/>
      <c r="HPG201" s="98" t="s">
        <v>404</v>
      </c>
      <c r="HPH201" s="98"/>
      <c r="HPI201" s="98"/>
      <c r="HPJ201" s="137" t="s">
        <v>616</v>
      </c>
      <c r="HPK201" s="137"/>
      <c r="HPL201" s="32" t="s">
        <v>4</v>
      </c>
      <c r="HPM201" s="100">
        <v>302</v>
      </c>
      <c r="HPN201" s="100"/>
      <c r="HPO201" s="33"/>
      <c r="HPP201" s="33"/>
      <c r="HPQ201" s="98">
        <v>6</v>
      </c>
      <c r="HPR201" s="98"/>
      <c r="HPS201" s="98"/>
      <c r="HPT201" s="98" t="s">
        <v>401</v>
      </c>
      <c r="HPU201" s="98"/>
      <c r="HPV201" s="98"/>
      <c r="HPW201" s="98" t="s">
        <v>404</v>
      </c>
      <c r="HPX201" s="98"/>
      <c r="HPY201" s="98"/>
      <c r="HPZ201" s="137" t="s">
        <v>616</v>
      </c>
      <c r="HQA201" s="137"/>
      <c r="HQB201" s="32" t="s">
        <v>4</v>
      </c>
      <c r="HQC201" s="100">
        <v>302</v>
      </c>
      <c r="HQD201" s="100"/>
      <c r="HQE201" s="33"/>
      <c r="HQF201" s="33"/>
      <c r="HQG201" s="98">
        <v>6</v>
      </c>
      <c r="HQH201" s="98"/>
      <c r="HQI201" s="98"/>
      <c r="HQJ201" s="98" t="s">
        <v>401</v>
      </c>
      <c r="HQK201" s="98"/>
      <c r="HQL201" s="98"/>
      <c r="HQM201" s="98" t="s">
        <v>404</v>
      </c>
      <c r="HQN201" s="98"/>
      <c r="HQO201" s="98"/>
      <c r="HQP201" s="137" t="s">
        <v>616</v>
      </c>
      <c r="HQQ201" s="137"/>
      <c r="HQR201" s="32" t="s">
        <v>4</v>
      </c>
      <c r="HQS201" s="100">
        <v>302</v>
      </c>
      <c r="HQT201" s="100"/>
      <c r="HQU201" s="33"/>
      <c r="HQV201" s="33"/>
      <c r="HQW201" s="98">
        <v>6</v>
      </c>
      <c r="HQX201" s="98"/>
      <c r="HQY201" s="98"/>
      <c r="HQZ201" s="98" t="s">
        <v>401</v>
      </c>
      <c r="HRA201" s="98"/>
      <c r="HRB201" s="98"/>
      <c r="HRC201" s="98" t="s">
        <v>404</v>
      </c>
      <c r="HRD201" s="98"/>
      <c r="HRE201" s="98"/>
      <c r="HRF201" s="137" t="s">
        <v>616</v>
      </c>
      <c r="HRG201" s="137"/>
      <c r="HRH201" s="32" t="s">
        <v>4</v>
      </c>
      <c r="HRI201" s="100">
        <v>302</v>
      </c>
      <c r="HRJ201" s="100"/>
      <c r="HRK201" s="33"/>
      <c r="HRL201" s="33"/>
      <c r="HRM201" s="98">
        <v>6</v>
      </c>
      <c r="HRN201" s="98"/>
      <c r="HRO201" s="98"/>
      <c r="HRP201" s="98" t="s">
        <v>401</v>
      </c>
      <c r="HRQ201" s="98"/>
      <c r="HRR201" s="98"/>
      <c r="HRS201" s="98" t="s">
        <v>404</v>
      </c>
      <c r="HRT201" s="98"/>
      <c r="HRU201" s="98"/>
      <c r="HRV201" s="137" t="s">
        <v>616</v>
      </c>
      <c r="HRW201" s="137"/>
      <c r="HRX201" s="32" t="s">
        <v>4</v>
      </c>
      <c r="HRY201" s="100">
        <v>302</v>
      </c>
      <c r="HRZ201" s="100"/>
      <c r="HSA201" s="33"/>
      <c r="HSB201" s="33"/>
      <c r="HSC201" s="98">
        <v>6</v>
      </c>
      <c r="HSD201" s="98"/>
      <c r="HSE201" s="98"/>
      <c r="HSF201" s="98" t="s">
        <v>401</v>
      </c>
      <c r="HSG201" s="98"/>
      <c r="HSH201" s="98"/>
      <c r="HSI201" s="98" t="s">
        <v>404</v>
      </c>
      <c r="HSJ201" s="98"/>
      <c r="HSK201" s="98"/>
      <c r="HSL201" s="137" t="s">
        <v>616</v>
      </c>
      <c r="HSM201" s="137"/>
      <c r="HSN201" s="32" t="s">
        <v>4</v>
      </c>
      <c r="HSO201" s="100">
        <v>302</v>
      </c>
      <c r="HSP201" s="100"/>
      <c r="HSQ201" s="33"/>
      <c r="HSR201" s="33"/>
      <c r="HSS201" s="98">
        <v>6</v>
      </c>
      <c r="HST201" s="98"/>
      <c r="HSU201" s="98"/>
      <c r="HSV201" s="98" t="s">
        <v>401</v>
      </c>
      <c r="HSW201" s="98"/>
      <c r="HSX201" s="98"/>
      <c r="HSY201" s="98" t="s">
        <v>404</v>
      </c>
      <c r="HSZ201" s="98"/>
      <c r="HTA201" s="98"/>
      <c r="HTB201" s="137" t="s">
        <v>616</v>
      </c>
      <c r="HTC201" s="137"/>
      <c r="HTD201" s="32" t="s">
        <v>4</v>
      </c>
      <c r="HTE201" s="100">
        <v>302</v>
      </c>
      <c r="HTF201" s="100"/>
      <c r="HTG201" s="33"/>
      <c r="HTH201" s="33"/>
      <c r="HTI201" s="98">
        <v>6</v>
      </c>
      <c r="HTJ201" s="98"/>
      <c r="HTK201" s="98"/>
      <c r="HTL201" s="98" t="s">
        <v>401</v>
      </c>
      <c r="HTM201" s="98"/>
      <c r="HTN201" s="98"/>
      <c r="HTO201" s="98" t="s">
        <v>404</v>
      </c>
      <c r="HTP201" s="98"/>
      <c r="HTQ201" s="98"/>
      <c r="HTR201" s="137" t="s">
        <v>616</v>
      </c>
      <c r="HTS201" s="137"/>
      <c r="HTT201" s="32" t="s">
        <v>4</v>
      </c>
      <c r="HTU201" s="100">
        <v>302</v>
      </c>
      <c r="HTV201" s="100"/>
      <c r="HTW201" s="33"/>
      <c r="HTX201" s="33"/>
      <c r="HTY201" s="98">
        <v>6</v>
      </c>
      <c r="HTZ201" s="98"/>
      <c r="HUA201" s="98"/>
      <c r="HUB201" s="98" t="s">
        <v>401</v>
      </c>
      <c r="HUC201" s="98"/>
      <c r="HUD201" s="98"/>
      <c r="HUE201" s="98" t="s">
        <v>404</v>
      </c>
      <c r="HUF201" s="98"/>
      <c r="HUG201" s="98"/>
      <c r="HUH201" s="137" t="s">
        <v>616</v>
      </c>
      <c r="HUI201" s="137"/>
      <c r="HUJ201" s="32" t="s">
        <v>4</v>
      </c>
      <c r="HUK201" s="100">
        <v>302</v>
      </c>
      <c r="HUL201" s="100"/>
      <c r="HUM201" s="33"/>
      <c r="HUN201" s="33"/>
      <c r="HUO201" s="98">
        <v>6</v>
      </c>
      <c r="HUP201" s="98"/>
      <c r="HUQ201" s="98"/>
      <c r="HUR201" s="98" t="s">
        <v>401</v>
      </c>
      <c r="HUS201" s="98"/>
      <c r="HUT201" s="98"/>
      <c r="HUU201" s="98" t="s">
        <v>404</v>
      </c>
      <c r="HUV201" s="98"/>
      <c r="HUW201" s="98"/>
      <c r="HUX201" s="137" t="s">
        <v>616</v>
      </c>
      <c r="HUY201" s="137"/>
      <c r="HUZ201" s="32" t="s">
        <v>4</v>
      </c>
      <c r="HVA201" s="100">
        <v>302</v>
      </c>
      <c r="HVB201" s="100"/>
      <c r="HVC201" s="33"/>
      <c r="HVD201" s="33"/>
      <c r="HVE201" s="98">
        <v>6</v>
      </c>
      <c r="HVF201" s="98"/>
      <c r="HVG201" s="98"/>
      <c r="HVH201" s="98" t="s">
        <v>401</v>
      </c>
      <c r="HVI201" s="98"/>
      <c r="HVJ201" s="98"/>
      <c r="HVK201" s="98" t="s">
        <v>404</v>
      </c>
      <c r="HVL201" s="98"/>
      <c r="HVM201" s="98"/>
      <c r="HVN201" s="137" t="s">
        <v>616</v>
      </c>
      <c r="HVO201" s="137"/>
      <c r="HVP201" s="32" t="s">
        <v>4</v>
      </c>
      <c r="HVQ201" s="100">
        <v>302</v>
      </c>
      <c r="HVR201" s="100"/>
      <c r="HVS201" s="33"/>
      <c r="HVT201" s="33"/>
      <c r="HVU201" s="98">
        <v>6</v>
      </c>
      <c r="HVV201" s="98"/>
      <c r="HVW201" s="98"/>
      <c r="HVX201" s="98" t="s">
        <v>401</v>
      </c>
      <c r="HVY201" s="98"/>
      <c r="HVZ201" s="98"/>
      <c r="HWA201" s="98" t="s">
        <v>404</v>
      </c>
      <c r="HWB201" s="98"/>
      <c r="HWC201" s="98"/>
      <c r="HWD201" s="137" t="s">
        <v>616</v>
      </c>
      <c r="HWE201" s="137"/>
      <c r="HWF201" s="32" t="s">
        <v>4</v>
      </c>
      <c r="HWG201" s="100">
        <v>302</v>
      </c>
      <c r="HWH201" s="100"/>
      <c r="HWI201" s="33"/>
      <c r="HWJ201" s="33"/>
      <c r="HWK201" s="98">
        <v>6</v>
      </c>
      <c r="HWL201" s="98"/>
      <c r="HWM201" s="98"/>
      <c r="HWN201" s="98" t="s">
        <v>401</v>
      </c>
      <c r="HWO201" s="98"/>
      <c r="HWP201" s="98"/>
      <c r="HWQ201" s="98" t="s">
        <v>404</v>
      </c>
      <c r="HWR201" s="98"/>
      <c r="HWS201" s="98"/>
      <c r="HWT201" s="137" t="s">
        <v>616</v>
      </c>
      <c r="HWU201" s="137"/>
      <c r="HWV201" s="32" t="s">
        <v>4</v>
      </c>
      <c r="HWW201" s="100">
        <v>302</v>
      </c>
      <c r="HWX201" s="100"/>
      <c r="HWY201" s="33"/>
      <c r="HWZ201" s="33"/>
      <c r="HXA201" s="98">
        <v>6</v>
      </c>
      <c r="HXB201" s="98"/>
      <c r="HXC201" s="98"/>
      <c r="HXD201" s="98" t="s">
        <v>401</v>
      </c>
      <c r="HXE201" s="98"/>
      <c r="HXF201" s="98"/>
      <c r="HXG201" s="98" t="s">
        <v>404</v>
      </c>
      <c r="HXH201" s="98"/>
      <c r="HXI201" s="98"/>
      <c r="HXJ201" s="137" t="s">
        <v>616</v>
      </c>
      <c r="HXK201" s="137"/>
      <c r="HXL201" s="32" t="s">
        <v>4</v>
      </c>
      <c r="HXM201" s="100">
        <v>302</v>
      </c>
      <c r="HXN201" s="100"/>
      <c r="HXO201" s="33"/>
      <c r="HXP201" s="33"/>
      <c r="HXQ201" s="98">
        <v>6</v>
      </c>
      <c r="HXR201" s="98"/>
      <c r="HXS201" s="98"/>
      <c r="HXT201" s="98" t="s">
        <v>401</v>
      </c>
      <c r="HXU201" s="98"/>
      <c r="HXV201" s="98"/>
      <c r="HXW201" s="98" t="s">
        <v>404</v>
      </c>
      <c r="HXX201" s="98"/>
      <c r="HXY201" s="98"/>
      <c r="HXZ201" s="137" t="s">
        <v>616</v>
      </c>
      <c r="HYA201" s="137"/>
      <c r="HYB201" s="32" t="s">
        <v>4</v>
      </c>
      <c r="HYC201" s="100">
        <v>302</v>
      </c>
      <c r="HYD201" s="100"/>
      <c r="HYE201" s="33"/>
      <c r="HYF201" s="33"/>
      <c r="HYG201" s="98">
        <v>6</v>
      </c>
      <c r="HYH201" s="98"/>
      <c r="HYI201" s="98"/>
      <c r="HYJ201" s="98" t="s">
        <v>401</v>
      </c>
      <c r="HYK201" s="98"/>
      <c r="HYL201" s="98"/>
      <c r="HYM201" s="98" t="s">
        <v>404</v>
      </c>
      <c r="HYN201" s="98"/>
      <c r="HYO201" s="98"/>
      <c r="HYP201" s="137" t="s">
        <v>616</v>
      </c>
      <c r="HYQ201" s="137"/>
      <c r="HYR201" s="32" t="s">
        <v>4</v>
      </c>
      <c r="HYS201" s="100">
        <v>302</v>
      </c>
      <c r="HYT201" s="100"/>
      <c r="HYU201" s="33"/>
      <c r="HYV201" s="33"/>
      <c r="HYW201" s="98">
        <v>6</v>
      </c>
      <c r="HYX201" s="98"/>
      <c r="HYY201" s="98"/>
      <c r="HYZ201" s="98" t="s">
        <v>401</v>
      </c>
      <c r="HZA201" s="98"/>
      <c r="HZB201" s="98"/>
      <c r="HZC201" s="98" t="s">
        <v>404</v>
      </c>
      <c r="HZD201" s="98"/>
      <c r="HZE201" s="98"/>
      <c r="HZF201" s="137" t="s">
        <v>616</v>
      </c>
      <c r="HZG201" s="137"/>
      <c r="HZH201" s="32" t="s">
        <v>4</v>
      </c>
      <c r="HZI201" s="100">
        <v>302</v>
      </c>
      <c r="HZJ201" s="100"/>
      <c r="HZK201" s="33"/>
      <c r="HZL201" s="33"/>
      <c r="HZM201" s="98">
        <v>6</v>
      </c>
      <c r="HZN201" s="98"/>
      <c r="HZO201" s="98"/>
      <c r="HZP201" s="98" t="s">
        <v>401</v>
      </c>
      <c r="HZQ201" s="98"/>
      <c r="HZR201" s="98"/>
      <c r="HZS201" s="98" t="s">
        <v>404</v>
      </c>
      <c r="HZT201" s="98"/>
      <c r="HZU201" s="98"/>
      <c r="HZV201" s="137" t="s">
        <v>616</v>
      </c>
      <c r="HZW201" s="137"/>
      <c r="HZX201" s="32" t="s">
        <v>4</v>
      </c>
      <c r="HZY201" s="100">
        <v>302</v>
      </c>
      <c r="HZZ201" s="100"/>
      <c r="IAA201" s="33"/>
      <c r="IAB201" s="33"/>
      <c r="IAC201" s="98">
        <v>6</v>
      </c>
      <c r="IAD201" s="98"/>
      <c r="IAE201" s="98"/>
      <c r="IAF201" s="98" t="s">
        <v>401</v>
      </c>
      <c r="IAG201" s="98"/>
      <c r="IAH201" s="98"/>
      <c r="IAI201" s="98" t="s">
        <v>404</v>
      </c>
      <c r="IAJ201" s="98"/>
      <c r="IAK201" s="98"/>
      <c r="IAL201" s="137" t="s">
        <v>616</v>
      </c>
      <c r="IAM201" s="137"/>
      <c r="IAN201" s="32" t="s">
        <v>4</v>
      </c>
      <c r="IAO201" s="100">
        <v>302</v>
      </c>
      <c r="IAP201" s="100"/>
      <c r="IAQ201" s="33"/>
      <c r="IAR201" s="33"/>
      <c r="IAS201" s="98">
        <v>6</v>
      </c>
      <c r="IAT201" s="98"/>
      <c r="IAU201" s="98"/>
      <c r="IAV201" s="98" t="s">
        <v>401</v>
      </c>
      <c r="IAW201" s="98"/>
      <c r="IAX201" s="98"/>
      <c r="IAY201" s="98" t="s">
        <v>404</v>
      </c>
      <c r="IAZ201" s="98"/>
      <c r="IBA201" s="98"/>
      <c r="IBB201" s="137" t="s">
        <v>616</v>
      </c>
      <c r="IBC201" s="137"/>
      <c r="IBD201" s="32" t="s">
        <v>4</v>
      </c>
      <c r="IBE201" s="100">
        <v>302</v>
      </c>
      <c r="IBF201" s="100"/>
      <c r="IBG201" s="33"/>
      <c r="IBH201" s="33"/>
      <c r="IBI201" s="98">
        <v>6</v>
      </c>
      <c r="IBJ201" s="98"/>
      <c r="IBK201" s="98"/>
      <c r="IBL201" s="98" t="s">
        <v>401</v>
      </c>
      <c r="IBM201" s="98"/>
      <c r="IBN201" s="98"/>
      <c r="IBO201" s="98" t="s">
        <v>404</v>
      </c>
      <c r="IBP201" s="98"/>
      <c r="IBQ201" s="98"/>
      <c r="IBR201" s="137" t="s">
        <v>616</v>
      </c>
      <c r="IBS201" s="137"/>
      <c r="IBT201" s="32" t="s">
        <v>4</v>
      </c>
      <c r="IBU201" s="100">
        <v>302</v>
      </c>
      <c r="IBV201" s="100"/>
      <c r="IBW201" s="33"/>
      <c r="IBX201" s="33"/>
      <c r="IBY201" s="98">
        <v>6</v>
      </c>
      <c r="IBZ201" s="98"/>
      <c r="ICA201" s="98"/>
      <c r="ICB201" s="98" t="s">
        <v>401</v>
      </c>
      <c r="ICC201" s="98"/>
      <c r="ICD201" s="98"/>
      <c r="ICE201" s="98" t="s">
        <v>404</v>
      </c>
      <c r="ICF201" s="98"/>
      <c r="ICG201" s="98"/>
      <c r="ICH201" s="137" t="s">
        <v>616</v>
      </c>
      <c r="ICI201" s="137"/>
      <c r="ICJ201" s="32" t="s">
        <v>4</v>
      </c>
      <c r="ICK201" s="100">
        <v>302</v>
      </c>
      <c r="ICL201" s="100"/>
      <c r="ICM201" s="33"/>
      <c r="ICN201" s="33"/>
      <c r="ICO201" s="98">
        <v>6</v>
      </c>
      <c r="ICP201" s="98"/>
      <c r="ICQ201" s="98"/>
      <c r="ICR201" s="98" t="s">
        <v>401</v>
      </c>
      <c r="ICS201" s="98"/>
      <c r="ICT201" s="98"/>
      <c r="ICU201" s="98" t="s">
        <v>404</v>
      </c>
      <c r="ICV201" s="98"/>
      <c r="ICW201" s="98"/>
      <c r="ICX201" s="137" t="s">
        <v>616</v>
      </c>
      <c r="ICY201" s="137"/>
      <c r="ICZ201" s="32" t="s">
        <v>4</v>
      </c>
      <c r="IDA201" s="100">
        <v>302</v>
      </c>
      <c r="IDB201" s="100"/>
      <c r="IDC201" s="33"/>
      <c r="IDD201" s="33"/>
      <c r="IDE201" s="98">
        <v>6</v>
      </c>
      <c r="IDF201" s="98"/>
      <c r="IDG201" s="98"/>
      <c r="IDH201" s="98" t="s">
        <v>401</v>
      </c>
      <c r="IDI201" s="98"/>
      <c r="IDJ201" s="98"/>
      <c r="IDK201" s="98" t="s">
        <v>404</v>
      </c>
      <c r="IDL201" s="98"/>
      <c r="IDM201" s="98"/>
      <c r="IDN201" s="137" t="s">
        <v>616</v>
      </c>
      <c r="IDO201" s="137"/>
      <c r="IDP201" s="32" t="s">
        <v>4</v>
      </c>
      <c r="IDQ201" s="100">
        <v>302</v>
      </c>
      <c r="IDR201" s="100"/>
      <c r="IDS201" s="33"/>
      <c r="IDT201" s="33"/>
      <c r="IDU201" s="98">
        <v>6</v>
      </c>
      <c r="IDV201" s="98"/>
      <c r="IDW201" s="98"/>
      <c r="IDX201" s="98" t="s">
        <v>401</v>
      </c>
      <c r="IDY201" s="98"/>
      <c r="IDZ201" s="98"/>
      <c r="IEA201" s="98" t="s">
        <v>404</v>
      </c>
      <c r="IEB201" s="98"/>
      <c r="IEC201" s="98"/>
      <c r="IED201" s="137" t="s">
        <v>616</v>
      </c>
      <c r="IEE201" s="137"/>
      <c r="IEF201" s="32" t="s">
        <v>4</v>
      </c>
      <c r="IEG201" s="100">
        <v>302</v>
      </c>
      <c r="IEH201" s="100"/>
      <c r="IEI201" s="33"/>
      <c r="IEJ201" s="33"/>
      <c r="IEK201" s="98">
        <v>6</v>
      </c>
      <c r="IEL201" s="98"/>
      <c r="IEM201" s="98"/>
      <c r="IEN201" s="98" t="s">
        <v>401</v>
      </c>
      <c r="IEO201" s="98"/>
      <c r="IEP201" s="98"/>
      <c r="IEQ201" s="98" t="s">
        <v>404</v>
      </c>
      <c r="IER201" s="98"/>
      <c r="IES201" s="98"/>
      <c r="IET201" s="137" t="s">
        <v>616</v>
      </c>
      <c r="IEU201" s="137"/>
      <c r="IEV201" s="32" t="s">
        <v>4</v>
      </c>
      <c r="IEW201" s="100">
        <v>302</v>
      </c>
      <c r="IEX201" s="100"/>
      <c r="IEY201" s="33"/>
      <c r="IEZ201" s="33"/>
      <c r="IFA201" s="98">
        <v>6</v>
      </c>
      <c r="IFB201" s="98"/>
      <c r="IFC201" s="98"/>
      <c r="IFD201" s="98" t="s">
        <v>401</v>
      </c>
      <c r="IFE201" s="98"/>
      <c r="IFF201" s="98"/>
      <c r="IFG201" s="98" t="s">
        <v>404</v>
      </c>
      <c r="IFH201" s="98"/>
      <c r="IFI201" s="98"/>
      <c r="IFJ201" s="137" t="s">
        <v>616</v>
      </c>
      <c r="IFK201" s="137"/>
      <c r="IFL201" s="32" t="s">
        <v>4</v>
      </c>
      <c r="IFM201" s="100">
        <v>302</v>
      </c>
      <c r="IFN201" s="100"/>
      <c r="IFO201" s="33"/>
      <c r="IFP201" s="33"/>
      <c r="IFQ201" s="98">
        <v>6</v>
      </c>
      <c r="IFR201" s="98"/>
      <c r="IFS201" s="98"/>
      <c r="IFT201" s="98" t="s">
        <v>401</v>
      </c>
      <c r="IFU201" s="98"/>
      <c r="IFV201" s="98"/>
      <c r="IFW201" s="98" t="s">
        <v>404</v>
      </c>
      <c r="IFX201" s="98"/>
      <c r="IFY201" s="98"/>
      <c r="IFZ201" s="137" t="s">
        <v>616</v>
      </c>
      <c r="IGA201" s="137"/>
      <c r="IGB201" s="32" t="s">
        <v>4</v>
      </c>
      <c r="IGC201" s="100">
        <v>302</v>
      </c>
      <c r="IGD201" s="100"/>
      <c r="IGE201" s="33"/>
      <c r="IGF201" s="33"/>
      <c r="IGG201" s="98">
        <v>6</v>
      </c>
      <c r="IGH201" s="98"/>
      <c r="IGI201" s="98"/>
      <c r="IGJ201" s="98" t="s">
        <v>401</v>
      </c>
      <c r="IGK201" s="98"/>
      <c r="IGL201" s="98"/>
      <c r="IGM201" s="98" t="s">
        <v>404</v>
      </c>
      <c r="IGN201" s="98"/>
      <c r="IGO201" s="98"/>
      <c r="IGP201" s="137" t="s">
        <v>616</v>
      </c>
      <c r="IGQ201" s="137"/>
      <c r="IGR201" s="32" t="s">
        <v>4</v>
      </c>
      <c r="IGS201" s="100">
        <v>302</v>
      </c>
      <c r="IGT201" s="100"/>
      <c r="IGU201" s="33"/>
      <c r="IGV201" s="33"/>
      <c r="IGW201" s="98">
        <v>6</v>
      </c>
      <c r="IGX201" s="98"/>
      <c r="IGY201" s="98"/>
      <c r="IGZ201" s="98" t="s">
        <v>401</v>
      </c>
      <c r="IHA201" s="98"/>
      <c r="IHB201" s="98"/>
      <c r="IHC201" s="98" t="s">
        <v>404</v>
      </c>
      <c r="IHD201" s="98"/>
      <c r="IHE201" s="98"/>
      <c r="IHF201" s="137" t="s">
        <v>616</v>
      </c>
      <c r="IHG201" s="137"/>
      <c r="IHH201" s="32" t="s">
        <v>4</v>
      </c>
      <c r="IHI201" s="100">
        <v>302</v>
      </c>
      <c r="IHJ201" s="100"/>
      <c r="IHK201" s="33"/>
      <c r="IHL201" s="33"/>
      <c r="IHM201" s="98">
        <v>6</v>
      </c>
      <c r="IHN201" s="98"/>
      <c r="IHO201" s="98"/>
      <c r="IHP201" s="98" t="s">
        <v>401</v>
      </c>
      <c r="IHQ201" s="98"/>
      <c r="IHR201" s="98"/>
      <c r="IHS201" s="98" t="s">
        <v>404</v>
      </c>
      <c r="IHT201" s="98"/>
      <c r="IHU201" s="98"/>
      <c r="IHV201" s="137" t="s">
        <v>616</v>
      </c>
      <c r="IHW201" s="137"/>
      <c r="IHX201" s="32" t="s">
        <v>4</v>
      </c>
      <c r="IHY201" s="100">
        <v>302</v>
      </c>
      <c r="IHZ201" s="100"/>
      <c r="IIA201" s="33"/>
      <c r="IIB201" s="33"/>
      <c r="IIC201" s="98">
        <v>6</v>
      </c>
      <c r="IID201" s="98"/>
      <c r="IIE201" s="98"/>
      <c r="IIF201" s="98" t="s">
        <v>401</v>
      </c>
      <c r="IIG201" s="98"/>
      <c r="IIH201" s="98"/>
      <c r="III201" s="98" t="s">
        <v>404</v>
      </c>
      <c r="IIJ201" s="98"/>
      <c r="IIK201" s="98"/>
      <c r="IIL201" s="137" t="s">
        <v>616</v>
      </c>
      <c r="IIM201" s="137"/>
      <c r="IIN201" s="32" t="s">
        <v>4</v>
      </c>
      <c r="IIO201" s="100">
        <v>302</v>
      </c>
      <c r="IIP201" s="100"/>
      <c r="IIQ201" s="33"/>
      <c r="IIR201" s="33"/>
      <c r="IIS201" s="98">
        <v>6</v>
      </c>
      <c r="IIT201" s="98"/>
      <c r="IIU201" s="98"/>
      <c r="IIV201" s="98" t="s">
        <v>401</v>
      </c>
      <c r="IIW201" s="98"/>
      <c r="IIX201" s="98"/>
      <c r="IIY201" s="98" t="s">
        <v>404</v>
      </c>
      <c r="IIZ201" s="98"/>
      <c r="IJA201" s="98"/>
      <c r="IJB201" s="137" t="s">
        <v>616</v>
      </c>
      <c r="IJC201" s="137"/>
      <c r="IJD201" s="32" t="s">
        <v>4</v>
      </c>
      <c r="IJE201" s="100">
        <v>302</v>
      </c>
      <c r="IJF201" s="100"/>
      <c r="IJG201" s="33"/>
      <c r="IJH201" s="33"/>
      <c r="IJI201" s="98">
        <v>6</v>
      </c>
      <c r="IJJ201" s="98"/>
      <c r="IJK201" s="98"/>
      <c r="IJL201" s="98" t="s">
        <v>401</v>
      </c>
      <c r="IJM201" s="98"/>
      <c r="IJN201" s="98"/>
      <c r="IJO201" s="98" t="s">
        <v>404</v>
      </c>
      <c r="IJP201" s="98"/>
      <c r="IJQ201" s="98"/>
      <c r="IJR201" s="137" t="s">
        <v>616</v>
      </c>
      <c r="IJS201" s="137"/>
      <c r="IJT201" s="32" t="s">
        <v>4</v>
      </c>
      <c r="IJU201" s="100">
        <v>302</v>
      </c>
      <c r="IJV201" s="100"/>
      <c r="IJW201" s="33"/>
      <c r="IJX201" s="33"/>
      <c r="IJY201" s="98">
        <v>6</v>
      </c>
      <c r="IJZ201" s="98"/>
      <c r="IKA201" s="98"/>
      <c r="IKB201" s="98" t="s">
        <v>401</v>
      </c>
      <c r="IKC201" s="98"/>
      <c r="IKD201" s="98"/>
      <c r="IKE201" s="98" t="s">
        <v>404</v>
      </c>
      <c r="IKF201" s="98"/>
      <c r="IKG201" s="98"/>
      <c r="IKH201" s="137" t="s">
        <v>616</v>
      </c>
      <c r="IKI201" s="137"/>
      <c r="IKJ201" s="32" t="s">
        <v>4</v>
      </c>
      <c r="IKK201" s="100">
        <v>302</v>
      </c>
      <c r="IKL201" s="100"/>
      <c r="IKM201" s="33"/>
      <c r="IKN201" s="33"/>
      <c r="IKO201" s="98">
        <v>6</v>
      </c>
      <c r="IKP201" s="98"/>
      <c r="IKQ201" s="98"/>
      <c r="IKR201" s="98" t="s">
        <v>401</v>
      </c>
      <c r="IKS201" s="98"/>
      <c r="IKT201" s="98"/>
      <c r="IKU201" s="98" t="s">
        <v>404</v>
      </c>
      <c r="IKV201" s="98"/>
      <c r="IKW201" s="98"/>
      <c r="IKX201" s="137" t="s">
        <v>616</v>
      </c>
      <c r="IKY201" s="137"/>
      <c r="IKZ201" s="32" t="s">
        <v>4</v>
      </c>
      <c r="ILA201" s="100">
        <v>302</v>
      </c>
      <c r="ILB201" s="100"/>
      <c r="ILC201" s="33"/>
      <c r="ILD201" s="33"/>
      <c r="ILE201" s="98">
        <v>6</v>
      </c>
      <c r="ILF201" s="98"/>
      <c r="ILG201" s="98"/>
      <c r="ILH201" s="98" t="s">
        <v>401</v>
      </c>
      <c r="ILI201" s="98"/>
      <c r="ILJ201" s="98"/>
      <c r="ILK201" s="98" t="s">
        <v>404</v>
      </c>
      <c r="ILL201" s="98"/>
      <c r="ILM201" s="98"/>
      <c r="ILN201" s="137" t="s">
        <v>616</v>
      </c>
      <c r="ILO201" s="137"/>
      <c r="ILP201" s="32" t="s">
        <v>4</v>
      </c>
      <c r="ILQ201" s="100">
        <v>302</v>
      </c>
      <c r="ILR201" s="100"/>
      <c r="ILS201" s="33"/>
      <c r="ILT201" s="33"/>
      <c r="ILU201" s="98">
        <v>6</v>
      </c>
      <c r="ILV201" s="98"/>
      <c r="ILW201" s="98"/>
      <c r="ILX201" s="98" t="s">
        <v>401</v>
      </c>
      <c r="ILY201" s="98"/>
      <c r="ILZ201" s="98"/>
      <c r="IMA201" s="98" t="s">
        <v>404</v>
      </c>
      <c r="IMB201" s="98"/>
      <c r="IMC201" s="98"/>
      <c r="IMD201" s="137" t="s">
        <v>616</v>
      </c>
      <c r="IME201" s="137"/>
      <c r="IMF201" s="32" t="s">
        <v>4</v>
      </c>
      <c r="IMG201" s="100">
        <v>302</v>
      </c>
      <c r="IMH201" s="100"/>
      <c r="IMI201" s="33"/>
      <c r="IMJ201" s="33"/>
      <c r="IMK201" s="98">
        <v>6</v>
      </c>
      <c r="IML201" s="98"/>
      <c r="IMM201" s="98"/>
      <c r="IMN201" s="98" t="s">
        <v>401</v>
      </c>
      <c r="IMO201" s="98"/>
      <c r="IMP201" s="98"/>
      <c r="IMQ201" s="98" t="s">
        <v>404</v>
      </c>
      <c r="IMR201" s="98"/>
      <c r="IMS201" s="98"/>
      <c r="IMT201" s="137" t="s">
        <v>616</v>
      </c>
      <c r="IMU201" s="137"/>
      <c r="IMV201" s="32" t="s">
        <v>4</v>
      </c>
      <c r="IMW201" s="100">
        <v>302</v>
      </c>
      <c r="IMX201" s="100"/>
      <c r="IMY201" s="33"/>
      <c r="IMZ201" s="33"/>
      <c r="INA201" s="98">
        <v>6</v>
      </c>
      <c r="INB201" s="98"/>
      <c r="INC201" s="98"/>
      <c r="IND201" s="98" t="s">
        <v>401</v>
      </c>
      <c r="INE201" s="98"/>
      <c r="INF201" s="98"/>
      <c r="ING201" s="98" t="s">
        <v>404</v>
      </c>
      <c r="INH201" s="98"/>
      <c r="INI201" s="98"/>
      <c r="INJ201" s="137" t="s">
        <v>616</v>
      </c>
      <c r="INK201" s="137"/>
      <c r="INL201" s="32" t="s">
        <v>4</v>
      </c>
      <c r="INM201" s="100">
        <v>302</v>
      </c>
      <c r="INN201" s="100"/>
      <c r="INO201" s="33"/>
      <c r="INP201" s="33"/>
      <c r="INQ201" s="98">
        <v>6</v>
      </c>
      <c r="INR201" s="98"/>
      <c r="INS201" s="98"/>
      <c r="INT201" s="98" t="s">
        <v>401</v>
      </c>
      <c r="INU201" s="98"/>
      <c r="INV201" s="98"/>
      <c r="INW201" s="98" t="s">
        <v>404</v>
      </c>
      <c r="INX201" s="98"/>
      <c r="INY201" s="98"/>
      <c r="INZ201" s="137" t="s">
        <v>616</v>
      </c>
      <c r="IOA201" s="137"/>
      <c r="IOB201" s="32" t="s">
        <v>4</v>
      </c>
      <c r="IOC201" s="100">
        <v>302</v>
      </c>
      <c r="IOD201" s="100"/>
      <c r="IOE201" s="33"/>
      <c r="IOF201" s="33"/>
      <c r="IOG201" s="98">
        <v>6</v>
      </c>
      <c r="IOH201" s="98"/>
      <c r="IOI201" s="98"/>
      <c r="IOJ201" s="98" t="s">
        <v>401</v>
      </c>
      <c r="IOK201" s="98"/>
      <c r="IOL201" s="98"/>
      <c r="IOM201" s="98" t="s">
        <v>404</v>
      </c>
      <c r="ION201" s="98"/>
      <c r="IOO201" s="98"/>
      <c r="IOP201" s="137" t="s">
        <v>616</v>
      </c>
      <c r="IOQ201" s="137"/>
      <c r="IOR201" s="32" t="s">
        <v>4</v>
      </c>
      <c r="IOS201" s="100">
        <v>302</v>
      </c>
      <c r="IOT201" s="100"/>
      <c r="IOU201" s="33"/>
      <c r="IOV201" s="33"/>
      <c r="IOW201" s="98">
        <v>6</v>
      </c>
      <c r="IOX201" s="98"/>
      <c r="IOY201" s="98"/>
      <c r="IOZ201" s="98" t="s">
        <v>401</v>
      </c>
      <c r="IPA201" s="98"/>
      <c r="IPB201" s="98"/>
      <c r="IPC201" s="98" t="s">
        <v>404</v>
      </c>
      <c r="IPD201" s="98"/>
      <c r="IPE201" s="98"/>
      <c r="IPF201" s="137" t="s">
        <v>616</v>
      </c>
      <c r="IPG201" s="137"/>
      <c r="IPH201" s="32" t="s">
        <v>4</v>
      </c>
      <c r="IPI201" s="100">
        <v>302</v>
      </c>
      <c r="IPJ201" s="100"/>
      <c r="IPK201" s="33"/>
      <c r="IPL201" s="33"/>
      <c r="IPM201" s="98">
        <v>6</v>
      </c>
      <c r="IPN201" s="98"/>
      <c r="IPO201" s="98"/>
      <c r="IPP201" s="98" t="s">
        <v>401</v>
      </c>
      <c r="IPQ201" s="98"/>
      <c r="IPR201" s="98"/>
      <c r="IPS201" s="98" t="s">
        <v>404</v>
      </c>
      <c r="IPT201" s="98"/>
      <c r="IPU201" s="98"/>
      <c r="IPV201" s="137" t="s">
        <v>616</v>
      </c>
      <c r="IPW201" s="137"/>
      <c r="IPX201" s="32" t="s">
        <v>4</v>
      </c>
      <c r="IPY201" s="100">
        <v>302</v>
      </c>
      <c r="IPZ201" s="100"/>
      <c r="IQA201" s="33"/>
      <c r="IQB201" s="33"/>
      <c r="IQC201" s="98">
        <v>6</v>
      </c>
      <c r="IQD201" s="98"/>
      <c r="IQE201" s="98"/>
      <c r="IQF201" s="98" t="s">
        <v>401</v>
      </c>
      <c r="IQG201" s="98"/>
      <c r="IQH201" s="98"/>
      <c r="IQI201" s="98" t="s">
        <v>404</v>
      </c>
      <c r="IQJ201" s="98"/>
      <c r="IQK201" s="98"/>
      <c r="IQL201" s="137" t="s">
        <v>616</v>
      </c>
      <c r="IQM201" s="137"/>
      <c r="IQN201" s="32" t="s">
        <v>4</v>
      </c>
      <c r="IQO201" s="100">
        <v>302</v>
      </c>
      <c r="IQP201" s="100"/>
      <c r="IQQ201" s="33"/>
      <c r="IQR201" s="33"/>
      <c r="IQS201" s="98">
        <v>6</v>
      </c>
      <c r="IQT201" s="98"/>
      <c r="IQU201" s="98"/>
      <c r="IQV201" s="98" t="s">
        <v>401</v>
      </c>
      <c r="IQW201" s="98"/>
      <c r="IQX201" s="98"/>
      <c r="IQY201" s="98" t="s">
        <v>404</v>
      </c>
      <c r="IQZ201" s="98"/>
      <c r="IRA201" s="98"/>
      <c r="IRB201" s="137" t="s">
        <v>616</v>
      </c>
      <c r="IRC201" s="137"/>
      <c r="IRD201" s="32" t="s">
        <v>4</v>
      </c>
      <c r="IRE201" s="100">
        <v>302</v>
      </c>
      <c r="IRF201" s="100"/>
      <c r="IRG201" s="33"/>
      <c r="IRH201" s="33"/>
      <c r="IRI201" s="98">
        <v>6</v>
      </c>
      <c r="IRJ201" s="98"/>
      <c r="IRK201" s="98"/>
      <c r="IRL201" s="98" t="s">
        <v>401</v>
      </c>
      <c r="IRM201" s="98"/>
      <c r="IRN201" s="98"/>
      <c r="IRO201" s="98" t="s">
        <v>404</v>
      </c>
      <c r="IRP201" s="98"/>
      <c r="IRQ201" s="98"/>
      <c r="IRR201" s="137" t="s">
        <v>616</v>
      </c>
      <c r="IRS201" s="137"/>
      <c r="IRT201" s="32" t="s">
        <v>4</v>
      </c>
      <c r="IRU201" s="100">
        <v>302</v>
      </c>
      <c r="IRV201" s="100"/>
      <c r="IRW201" s="33"/>
      <c r="IRX201" s="33"/>
      <c r="IRY201" s="98">
        <v>6</v>
      </c>
      <c r="IRZ201" s="98"/>
      <c r="ISA201" s="98"/>
      <c r="ISB201" s="98" t="s">
        <v>401</v>
      </c>
      <c r="ISC201" s="98"/>
      <c r="ISD201" s="98"/>
      <c r="ISE201" s="98" t="s">
        <v>404</v>
      </c>
      <c r="ISF201" s="98"/>
      <c r="ISG201" s="98"/>
      <c r="ISH201" s="137" t="s">
        <v>616</v>
      </c>
      <c r="ISI201" s="137"/>
      <c r="ISJ201" s="32" t="s">
        <v>4</v>
      </c>
      <c r="ISK201" s="100">
        <v>302</v>
      </c>
      <c r="ISL201" s="100"/>
      <c r="ISM201" s="33"/>
      <c r="ISN201" s="33"/>
      <c r="ISO201" s="98">
        <v>6</v>
      </c>
      <c r="ISP201" s="98"/>
      <c r="ISQ201" s="98"/>
      <c r="ISR201" s="98" t="s">
        <v>401</v>
      </c>
      <c r="ISS201" s="98"/>
      <c r="IST201" s="98"/>
      <c r="ISU201" s="98" t="s">
        <v>404</v>
      </c>
      <c r="ISV201" s="98"/>
      <c r="ISW201" s="98"/>
      <c r="ISX201" s="137" t="s">
        <v>616</v>
      </c>
      <c r="ISY201" s="137"/>
      <c r="ISZ201" s="32" t="s">
        <v>4</v>
      </c>
      <c r="ITA201" s="100">
        <v>302</v>
      </c>
      <c r="ITB201" s="100"/>
      <c r="ITC201" s="33"/>
      <c r="ITD201" s="33"/>
      <c r="ITE201" s="98">
        <v>6</v>
      </c>
      <c r="ITF201" s="98"/>
      <c r="ITG201" s="98"/>
      <c r="ITH201" s="98" t="s">
        <v>401</v>
      </c>
      <c r="ITI201" s="98"/>
      <c r="ITJ201" s="98"/>
      <c r="ITK201" s="98" t="s">
        <v>404</v>
      </c>
      <c r="ITL201" s="98"/>
      <c r="ITM201" s="98"/>
      <c r="ITN201" s="137" t="s">
        <v>616</v>
      </c>
      <c r="ITO201" s="137"/>
      <c r="ITP201" s="32" t="s">
        <v>4</v>
      </c>
      <c r="ITQ201" s="100">
        <v>302</v>
      </c>
      <c r="ITR201" s="100"/>
      <c r="ITS201" s="33"/>
      <c r="ITT201" s="33"/>
      <c r="ITU201" s="98">
        <v>6</v>
      </c>
      <c r="ITV201" s="98"/>
      <c r="ITW201" s="98"/>
      <c r="ITX201" s="98" t="s">
        <v>401</v>
      </c>
      <c r="ITY201" s="98"/>
      <c r="ITZ201" s="98"/>
      <c r="IUA201" s="98" t="s">
        <v>404</v>
      </c>
      <c r="IUB201" s="98"/>
      <c r="IUC201" s="98"/>
      <c r="IUD201" s="137" t="s">
        <v>616</v>
      </c>
      <c r="IUE201" s="137"/>
      <c r="IUF201" s="32" t="s">
        <v>4</v>
      </c>
      <c r="IUG201" s="100">
        <v>302</v>
      </c>
      <c r="IUH201" s="100"/>
      <c r="IUI201" s="33"/>
      <c r="IUJ201" s="33"/>
      <c r="IUK201" s="98">
        <v>6</v>
      </c>
      <c r="IUL201" s="98"/>
      <c r="IUM201" s="98"/>
      <c r="IUN201" s="98" t="s">
        <v>401</v>
      </c>
      <c r="IUO201" s="98"/>
      <c r="IUP201" s="98"/>
      <c r="IUQ201" s="98" t="s">
        <v>404</v>
      </c>
      <c r="IUR201" s="98"/>
      <c r="IUS201" s="98"/>
      <c r="IUT201" s="137" t="s">
        <v>616</v>
      </c>
      <c r="IUU201" s="137"/>
      <c r="IUV201" s="32" t="s">
        <v>4</v>
      </c>
      <c r="IUW201" s="100">
        <v>302</v>
      </c>
      <c r="IUX201" s="100"/>
      <c r="IUY201" s="33"/>
      <c r="IUZ201" s="33"/>
      <c r="IVA201" s="98">
        <v>6</v>
      </c>
      <c r="IVB201" s="98"/>
      <c r="IVC201" s="98"/>
      <c r="IVD201" s="98" t="s">
        <v>401</v>
      </c>
      <c r="IVE201" s="98"/>
      <c r="IVF201" s="98"/>
      <c r="IVG201" s="98" t="s">
        <v>404</v>
      </c>
      <c r="IVH201" s="98"/>
      <c r="IVI201" s="98"/>
      <c r="IVJ201" s="137" t="s">
        <v>616</v>
      </c>
      <c r="IVK201" s="137"/>
      <c r="IVL201" s="32" t="s">
        <v>4</v>
      </c>
      <c r="IVM201" s="100">
        <v>302</v>
      </c>
      <c r="IVN201" s="100"/>
      <c r="IVO201" s="33"/>
      <c r="IVP201" s="33"/>
      <c r="IVQ201" s="98">
        <v>6</v>
      </c>
      <c r="IVR201" s="98"/>
      <c r="IVS201" s="98"/>
      <c r="IVT201" s="98" t="s">
        <v>401</v>
      </c>
      <c r="IVU201" s="98"/>
      <c r="IVV201" s="98"/>
      <c r="IVW201" s="98" t="s">
        <v>404</v>
      </c>
      <c r="IVX201" s="98"/>
      <c r="IVY201" s="98"/>
      <c r="IVZ201" s="137" t="s">
        <v>616</v>
      </c>
      <c r="IWA201" s="137"/>
      <c r="IWB201" s="32" t="s">
        <v>4</v>
      </c>
      <c r="IWC201" s="100">
        <v>302</v>
      </c>
      <c r="IWD201" s="100"/>
      <c r="IWE201" s="33"/>
      <c r="IWF201" s="33"/>
      <c r="IWG201" s="98">
        <v>6</v>
      </c>
      <c r="IWH201" s="98"/>
      <c r="IWI201" s="98"/>
      <c r="IWJ201" s="98" t="s">
        <v>401</v>
      </c>
      <c r="IWK201" s="98"/>
      <c r="IWL201" s="98"/>
      <c r="IWM201" s="98" t="s">
        <v>404</v>
      </c>
      <c r="IWN201" s="98"/>
      <c r="IWO201" s="98"/>
      <c r="IWP201" s="137" t="s">
        <v>616</v>
      </c>
      <c r="IWQ201" s="137"/>
      <c r="IWR201" s="32" t="s">
        <v>4</v>
      </c>
      <c r="IWS201" s="100">
        <v>302</v>
      </c>
      <c r="IWT201" s="100"/>
      <c r="IWU201" s="33"/>
      <c r="IWV201" s="33"/>
      <c r="IWW201" s="98">
        <v>6</v>
      </c>
      <c r="IWX201" s="98"/>
      <c r="IWY201" s="98"/>
      <c r="IWZ201" s="98" t="s">
        <v>401</v>
      </c>
      <c r="IXA201" s="98"/>
      <c r="IXB201" s="98"/>
      <c r="IXC201" s="98" t="s">
        <v>404</v>
      </c>
      <c r="IXD201" s="98"/>
      <c r="IXE201" s="98"/>
      <c r="IXF201" s="137" t="s">
        <v>616</v>
      </c>
      <c r="IXG201" s="137"/>
      <c r="IXH201" s="32" t="s">
        <v>4</v>
      </c>
      <c r="IXI201" s="100">
        <v>302</v>
      </c>
      <c r="IXJ201" s="100"/>
      <c r="IXK201" s="33"/>
      <c r="IXL201" s="33"/>
      <c r="IXM201" s="98">
        <v>6</v>
      </c>
      <c r="IXN201" s="98"/>
      <c r="IXO201" s="98"/>
      <c r="IXP201" s="98" t="s">
        <v>401</v>
      </c>
      <c r="IXQ201" s="98"/>
      <c r="IXR201" s="98"/>
      <c r="IXS201" s="98" t="s">
        <v>404</v>
      </c>
      <c r="IXT201" s="98"/>
      <c r="IXU201" s="98"/>
      <c r="IXV201" s="137" t="s">
        <v>616</v>
      </c>
      <c r="IXW201" s="137"/>
      <c r="IXX201" s="32" t="s">
        <v>4</v>
      </c>
      <c r="IXY201" s="100">
        <v>302</v>
      </c>
      <c r="IXZ201" s="100"/>
      <c r="IYA201" s="33"/>
      <c r="IYB201" s="33"/>
      <c r="IYC201" s="98">
        <v>6</v>
      </c>
      <c r="IYD201" s="98"/>
      <c r="IYE201" s="98"/>
      <c r="IYF201" s="98" t="s">
        <v>401</v>
      </c>
      <c r="IYG201" s="98"/>
      <c r="IYH201" s="98"/>
      <c r="IYI201" s="98" t="s">
        <v>404</v>
      </c>
      <c r="IYJ201" s="98"/>
      <c r="IYK201" s="98"/>
      <c r="IYL201" s="137" t="s">
        <v>616</v>
      </c>
      <c r="IYM201" s="137"/>
      <c r="IYN201" s="32" t="s">
        <v>4</v>
      </c>
      <c r="IYO201" s="100">
        <v>302</v>
      </c>
      <c r="IYP201" s="100"/>
      <c r="IYQ201" s="33"/>
      <c r="IYR201" s="33"/>
      <c r="IYS201" s="98">
        <v>6</v>
      </c>
      <c r="IYT201" s="98"/>
      <c r="IYU201" s="98"/>
      <c r="IYV201" s="98" t="s">
        <v>401</v>
      </c>
      <c r="IYW201" s="98"/>
      <c r="IYX201" s="98"/>
      <c r="IYY201" s="98" t="s">
        <v>404</v>
      </c>
      <c r="IYZ201" s="98"/>
      <c r="IZA201" s="98"/>
      <c r="IZB201" s="137" t="s">
        <v>616</v>
      </c>
      <c r="IZC201" s="137"/>
      <c r="IZD201" s="32" t="s">
        <v>4</v>
      </c>
      <c r="IZE201" s="100">
        <v>302</v>
      </c>
      <c r="IZF201" s="100"/>
      <c r="IZG201" s="33"/>
      <c r="IZH201" s="33"/>
      <c r="IZI201" s="98">
        <v>6</v>
      </c>
      <c r="IZJ201" s="98"/>
      <c r="IZK201" s="98"/>
      <c r="IZL201" s="98" t="s">
        <v>401</v>
      </c>
      <c r="IZM201" s="98"/>
      <c r="IZN201" s="98"/>
      <c r="IZO201" s="98" t="s">
        <v>404</v>
      </c>
      <c r="IZP201" s="98"/>
      <c r="IZQ201" s="98"/>
      <c r="IZR201" s="137" t="s">
        <v>616</v>
      </c>
      <c r="IZS201" s="137"/>
      <c r="IZT201" s="32" t="s">
        <v>4</v>
      </c>
      <c r="IZU201" s="100">
        <v>302</v>
      </c>
      <c r="IZV201" s="100"/>
      <c r="IZW201" s="33"/>
      <c r="IZX201" s="33"/>
      <c r="IZY201" s="98">
        <v>6</v>
      </c>
      <c r="IZZ201" s="98"/>
      <c r="JAA201" s="98"/>
      <c r="JAB201" s="98" t="s">
        <v>401</v>
      </c>
      <c r="JAC201" s="98"/>
      <c r="JAD201" s="98"/>
      <c r="JAE201" s="98" t="s">
        <v>404</v>
      </c>
      <c r="JAF201" s="98"/>
      <c r="JAG201" s="98"/>
      <c r="JAH201" s="137" t="s">
        <v>616</v>
      </c>
      <c r="JAI201" s="137"/>
      <c r="JAJ201" s="32" t="s">
        <v>4</v>
      </c>
      <c r="JAK201" s="100">
        <v>302</v>
      </c>
      <c r="JAL201" s="100"/>
      <c r="JAM201" s="33"/>
      <c r="JAN201" s="33"/>
      <c r="JAO201" s="98">
        <v>6</v>
      </c>
      <c r="JAP201" s="98"/>
      <c r="JAQ201" s="98"/>
      <c r="JAR201" s="98" t="s">
        <v>401</v>
      </c>
      <c r="JAS201" s="98"/>
      <c r="JAT201" s="98"/>
      <c r="JAU201" s="98" t="s">
        <v>404</v>
      </c>
      <c r="JAV201" s="98"/>
      <c r="JAW201" s="98"/>
      <c r="JAX201" s="137" t="s">
        <v>616</v>
      </c>
      <c r="JAY201" s="137"/>
      <c r="JAZ201" s="32" t="s">
        <v>4</v>
      </c>
      <c r="JBA201" s="100">
        <v>302</v>
      </c>
      <c r="JBB201" s="100"/>
      <c r="JBC201" s="33"/>
      <c r="JBD201" s="33"/>
      <c r="JBE201" s="98">
        <v>6</v>
      </c>
      <c r="JBF201" s="98"/>
      <c r="JBG201" s="98"/>
      <c r="JBH201" s="98" t="s">
        <v>401</v>
      </c>
      <c r="JBI201" s="98"/>
      <c r="JBJ201" s="98"/>
      <c r="JBK201" s="98" t="s">
        <v>404</v>
      </c>
      <c r="JBL201" s="98"/>
      <c r="JBM201" s="98"/>
      <c r="JBN201" s="137" t="s">
        <v>616</v>
      </c>
      <c r="JBO201" s="137"/>
      <c r="JBP201" s="32" t="s">
        <v>4</v>
      </c>
      <c r="JBQ201" s="100">
        <v>302</v>
      </c>
      <c r="JBR201" s="100"/>
      <c r="JBS201" s="33"/>
      <c r="JBT201" s="33"/>
      <c r="JBU201" s="98">
        <v>6</v>
      </c>
      <c r="JBV201" s="98"/>
      <c r="JBW201" s="98"/>
      <c r="JBX201" s="98" t="s">
        <v>401</v>
      </c>
      <c r="JBY201" s="98"/>
      <c r="JBZ201" s="98"/>
      <c r="JCA201" s="98" t="s">
        <v>404</v>
      </c>
      <c r="JCB201" s="98"/>
      <c r="JCC201" s="98"/>
      <c r="JCD201" s="137" t="s">
        <v>616</v>
      </c>
      <c r="JCE201" s="137"/>
      <c r="JCF201" s="32" t="s">
        <v>4</v>
      </c>
      <c r="JCG201" s="100">
        <v>302</v>
      </c>
      <c r="JCH201" s="100"/>
      <c r="JCI201" s="33"/>
      <c r="JCJ201" s="33"/>
      <c r="JCK201" s="98">
        <v>6</v>
      </c>
      <c r="JCL201" s="98"/>
      <c r="JCM201" s="98"/>
      <c r="JCN201" s="98" t="s">
        <v>401</v>
      </c>
      <c r="JCO201" s="98"/>
      <c r="JCP201" s="98"/>
      <c r="JCQ201" s="98" t="s">
        <v>404</v>
      </c>
      <c r="JCR201" s="98"/>
      <c r="JCS201" s="98"/>
      <c r="JCT201" s="137" t="s">
        <v>616</v>
      </c>
      <c r="JCU201" s="137"/>
      <c r="JCV201" s="32" t="s">
        <v>4</v>
      </c>
      <c r="JCW201" s="100">
        <v>302</v>
      </c>
      <c r="JCX201" s="100"/>
      <c r="JCY201" s="33"/>
      <c r="JCZ201" s="33"/>
      <c r="JDA201" s="98">
        <v>6</v>
      </c>
      <c r="JDB201" s="98"/>
      <c r="JDC201" s="98"/>
      <c r="JDD201" s="98" t="s">
        <v>401</v>
      </c>
      <c r="JDE201" s="98"/>
      <c r="JDF201" s="98"/>
      <c r="JDG201" s="98" t="s">
        <v>404</v>
      </c>
      <c r="JDH201" s="98"/>
      <c r="JDI201" s="98"/>
      <c r="JDJ201" s="137" t="s">
        <v>616</v>
      </c>
      <c r="JDK201" s="137"/>
      <c r="JDL201" s="32" t="s">
        <v>4</v>
      </c>
      <c r="JDM201" s="100">
        <v>302</v>
      </c>
      <c r="JDN201" s="100"/>
      <c r="JDO201" s="33"/>
      <c r="JDP201" s="33"/>
      <c r="JDQ201" s="98">
        <v>6</v>
      </c>
      <c r="JDR201" s="98"/>
      <c r="JDS201" s="98"/>
      <c r="JDT201" s="98" t="s">
        <v>401</v>
      </c>
      <c r="JDU201" s="98"/>
      <c r="JDV201" s="98"/>
      <c r="JDW201" s="98" t="s">
        <v>404</v>
      </c>
      <c r="JDX201" s="98"/>
      <c r="JDY201" s="98"/>
      <c r="JDZ201" s="137" t="s">
        <v>616</v>
      </c>
      <c r="JEA201" s="137"/>
      <c r="JEB201" s="32" t="s">
        <v>4</v>
      </c>
      <c r="JEC201" s="100">
        <v>302</v>
      </c>
      <c r="JED201" s="100"/>
      <c r="JEE201" s="33"/>
      <c r="JEF201" s="33"/>
      <c r="JEG201" s="98">
        <v>6</v>
      </c>
      <c r="JEH201" s="98"/>
      <c r="JEI201" s="98"/>
      <c r="JEJ201" s="98" t="s">
        <v>401</v>
      </c>
      <c r="JEK201" s="98"/>
      <c r="JEL201" s="98"/>
      <c r="JEM201" s="98" t="s">
        <v>404</v>
      </c>
      <c r="JEN201" s="98"/>
      <c r="JEO201" s="98"/>
      <c r="JEP201" s="137" t="s">
        <v>616</v>
      </c>
      <c r="JEQ201" s="137"/>
      <c r="JER201" s="32" t="s">
        <v>4</v>
      </c>
      <c r="JES201" s="100">
        <v>302</v>
      </c>
      <c r="JET201" s="100"/>
      <c r="JEU201" s="33"/>
      <c r="JEV201" s="33"/>
      <c r="JEW201" s="98">
        <v>6</v>
      </c>
      <c r="JEX201" s="98"/>
      <c r="JEY201" s="98"/>
      <c r="JEZ201" s="98" t="s">
        <v>401</v>
      </c>
      <c r="JFA201" s="98"/>
      <c r="JFB201" s="98"/>
      <c r="JFC201" s="98" t="s">
        <v>404</v>
      </c>
      <c r="JFD201" s="98"/>
      <c r="JFE201" s="98"/>
      <c r="JFF201" s="137" t="s">
        <v>616</v>
      </c>
      <c r="JFG201" s="137"/>
      <c r="JFH201" s="32" t="s">
        <v>4</v>
      </c>
      <c r="JFI201" s="100">
        <v>302</v>
      </c>
      <c r="JFJ201" s="100"/>
      <c r="JFK201" s="33"/>
      <c r="JFL201" s="33"/>
      <c r="JFM201" s="98">
        <v>6</v>
      </c>
      <c r="JFN201" s="98"/>
      <c r="JFO201" s="98"/>
      <c r="JFP201" s="98" t="s">
        <v>401</v>
      </c>
      <c r="JFQ201" s="98"/>
      <c r="JFR201" s="98"/>
      <c r="JFS201" s="98" t="s">
        <v>404</v>
      </c>
      <c r="JFT201" s="98"/>
      <c r="JFU201" s="98"/>
      <c r="JFV201" s="137" t="s">
        <v>616</v>
      </c>
      <c r="JFW201" s="137"/>
      <c r="JFX201" s="32" t="s">
        <v>4</v>
      </c>
      <c r="JFY201" s="100">
        <v>302</v>
      </c>
      <c r="JFZ201" s="100"/>
      <c r="JGA201" s="33"/>
      <c r="JGB201" s="33"/>
      <c r="JGC201" s="98">
        <v>6</v>
      </c>
      <c r="JGD201" s="98"/>
      <c r="JGE201" s="98"/>
      <c r="JGF201" s="98" t="s">
        <v>401</v>
      </c>
      <c r="JGG201" s="98"/>
      <c r="JGH201" s="98"/>
      <c r="JGI201" s="98" t="s">
        <v>404</v>
      </c>
      <c r="JGJ201" s="98"/>
      <c r="JGK201" s="98"/>
      <c r="JGL201" s="137" t="s">
        <v>616</v>
      </c>
      <c r="JGM201" s="137"/>
      <c r="JGN201" s="32" t="s">
        <v>4</v>
      </c>
      <c r="JGO201" s="100">
        <v>302</v>
      </c>
      <c r="JGP201" s="100"/>
      <c r="JGQ201" s="33"/>
      <c r="JGR201" s="33"/>
      <c r="JGS201" s="98">
        <v>6</v>
      </c>
      <c r="JGT201" s="98"/>
      <c r="JGU201" s="98"/>
      <c r="JGV201" s="98" t="s">
        <v>401</v>
      </c>
      <c r="JGW201" s="98"/>
      <c r="JGX201" s="98"/>
      <c r="JGY201" s="98" t="s">
        <v>404</v>
      </c>
      <c r="JGZ201" s="98"/>
      <c r="JHA201" s="98"/>
      <c r="JHB201" s="137" t="s">
        <v>616</v>
      </c>
      <c r="JHC201" s="137"/>
      <c r="JHD201" s="32" t="s">
        <v>4</v>
      </c>
      <c r="JHE201" s="100">
        <v>302</v>
      </c>
      <c r="JHF201" s="100"/>
      <c r="JHG201" s="33"/>
      <c r="JHH201" s="33"/>
      <c r="JHI201" s="98">
        <v>6</v>
      </c>
      <c r="JHJ201" s="98"/>
      <c r="JHK201" s="98"/>
      <c r="JHL201" s="98" t="s">
        <v>401</v>
      </c>
      <c r="JHM201" s="98"/>
      <c r="JHN201" s="98"/>
      <c r="JHO201" s="98" t="s">
        <v>404</v>
      </c>
      <c r="JHP201" s="98"/>
      <c r="JHQ201" s="98"/>
      <c r="JHR201" s="137" t="s">
        <v>616</v>
      </c>
      <c r="JHS201" s="137"/>
      <c r="JHT201" s="32" t="s">
        <v>4</v>
      </c>
      <c r="JHU201" s="100">
        <v>302</v>
      </c>
      <c r="JHV201" s="100"/>
      <c r="JHW201" s="33"/>
      <c r="JHX201" s="33"/>
      <c r="JHY201" s="98">
        <v>6</v>
      </c>
      <c r="JHZ201" s="98"/>
      <c r="JIA201" s="98"/>
      <c r="JIB201" s="98" t="s">
        <v>401</v>
      </c>
      <c r="JIC201" s="98"/>
      <c r="JID201" s="98"/>
      <c r="JIE201" s="98" t="s">
        <v>404</v>
      </c>
      <c r="JIF201" s="98"/>
      <c r="JIG201" s="98"/>
      <c r="JIH201" s="137" t="s">
        <v>616</v>
      </c>
      <c r="JII201" s="137"/>
      <c r="JIJ201" s="32" t="s">
        <v>4</v>
      </c>
      <c r="JIK201" s="100">
        <v>302</v>
      </c>
      <c r="JIL201" s="100"/>
      <c r="JIM201" s="33"/>
      <c r="JIN201" s="33"/>
      <c r="JIO201" s="98">
        <v>6</v>
      </c>
      <c r="JIP201" s="98"/>
      <c r="JIQ201" s="98"/>
      <c r="JIR201" s="98" t="s">
        <v>401</v>
      </c>
      <c r="JIS201" s="98"/>
      <c r="JIT201" s="98"/>
      <c r="JIU201" s="98" t="s">
        <v>404</v>
      </c>
      <c r="JIV201" s="98"/>
      <c r="JIW201" s="98"/>
      <c r="JIX201" s="137" t="s">
        <v>616</v>
      </c>
      <c r="JIY201" s="137"/>
      <c r="JIZ201" s="32" t="s">
        <v>4</v>
      </c>
      <c r="JJA201" s="100">
        <v>302</v>
      </c>
      <c r="JJB201" s="100"/>
      <c r="JJC201" s="33"/>
      <c r="JJD201" s="33"/>
      <c r="JJE201" s="98">
        <v>6</v>
      </c>
      <c r="JJF201" s="98"/>
      <c r="JJG201" s="98"/>
      <c r="JJH201" s="98" t="s">
        <v>401</v>
      </c>
      <c r="JJI201" s="98"/>
      <c r="JJJ201" s="98"/>
      <c r="JJK201" s="98" t="s">
        <v>404</v>
      </c>
      <c r="JJL201" s="98"/>
      <c r="JJM201" s="98"/>
      <c r="JJN201" s="137" t="s">
        <v>616</v>
      </c>
      <c r="JJO201" s="137"/>
      <c r="JJP201" s="32" t="s">
        <v>4</v>
      </c>
      <c r="JJQ201" s="100">
        <v>302</v>
      </c>
      <c r="JJR201" s="100"/>
      <c r="JJS201" s="33"/>
      <c r="JJT201" s="33"/>
      <c r="JJU201" s="98">
        <v>6</v>
      </c>
      <c r="JJV201" s="98"/>
      <c r="JJW201" s="98"/>
      <c r="JJX201" s="98" t="s">
        <v>401</v>
      </c>
      <c r="JJY201" s="98"/>
      <c r="JJZ201" s="98"/>
      <c r="JKA201" s="98" t="s">
        <v>404</v>
      </c>
      <c r="JKB201" s="98"/>
      <c r="JKC201" s="98"/>
      <c r="JKD201" s="137" t="s">
        <v>616</v>
      </c>
      <c r="JKE201" s="137"/>
      <c r="JKF201" s="32" t="s">
        <v>4</v>
      </c>
      <c r="JKG201" s="100">
        <v>302</v>
      </c>
      <c r="JKH201" s="100"/>
      <c r="JKI201" s="33"/>
      <c r="JKJ201" s="33"/>
      <c r="JKK201" s="98">
        <v>6</v>
      </c>
      <c r="JKL201" s="98"/>
      <c r="JKM201" s="98"/>
      <c r="JKN201" s="98" t="s">
        <v>401</v>
      </c>
      <c r="JKO201" s="98"/>
      <c r="JKP201" s="98"/>
      <c r="JKQ201" s="98" t="s">
        <v>404</v>
      </c>
      <c r="JKR201" s="98"/>
      <c r="JKS201" s="98"/>
      <c r="JKT201" s="137" t="s">
        <v>616</v>
      </c>
      <c r="JKU201" s="137"/>
      <c r="JKV201" s="32" t="s">
        <v>4</v>
      </c>
      <c r="JKW201" s="100">
        <v>302</v>
      </c>
      <c r="JKX201" s="100"/>
      <c r="JKY201" s="33"/>
      <c r="JKZ201" s="33"/>
      <c r="JLA201" s="98">
        <v>6</v>
      </c>
      <c r="JLB201" s="98"/>
      <c r="JLC201" s="98"/>
      <c r="JLD201" s="98" t="s">
        <v>401</v>
      </c>
      <c r="JLE201" s="98"/>
      <c r="JLF201" s="98"/>
      <c r="JLG201" s="98" t="s">
        <v>404</v>
      </c>
      <c r="JLH201" s="98"/>
      <c r="JLI201" s="98"/>
      <c r="JLJ201" s="137" t="s">
        <v>616</v>
      </c>
      <c r="JLK201" s="137"/>
      <c r="JLL201" s="32" t="s">
        <v>4</v>
      </c>
      <c r="JLM201" s="100">
        <v>302</v>
      </c>
      <c r="JLN201" s="100"/>
      <c r="JLO201" s="33"/>
      <c r="JLP201" s="33"/>
      <c r="JLQ201" s="98">
        <v>6</v>
      </c>
      <c r="JLR201" s="98"/>
      <c r="JLS201" s="98"/>
      <c r="JLT201" s="98" t="s">
        <v>401</v>
      </c>
      <c r="JLU201" s="98"/>
      <c r="JLV201" s="98"/>
      <c r="JLW201" s="98" t="s">
        <v>404</v>
      </c>
      <c r="JLX201" s="98"/>
      <c r="JLY201" s="98"/>
      <c r="JLZ201" s="137" t="s">
        <v>616</v>
      </c>
      <c r="JMA201" s="137"/>
      <c r="JMB201" s="32" t="s">
        <v>4</v>
      </c>
      <c r="JMC201" s="100">
        <v>302</v>
      </c>
      <c r="JMD201" s="100"/>
      <c r="JME201" s="33"/>
      <c r="JMF201" s="33"/>
      <c r="JMG201" s="98">
        <v>6</v>
      </c>
      <c r="JMH201" s="98"/>
      <c r="JMI201" s="98"/>
      <c r="JMJ201" s="98" t="s">
        <v>401</v>
      </c>
      <c r="JMK201" s="98"/>
      <c r="JML201" s="98"/>
      <c r="JMM201" s="98" t="s">
        <v>404</v>
      </c>
      <c r="JMN201" s="98"/>
      <c r="JMO201" s="98"/>
      <c r="JMP201" s="137" t="s">
        <v>616</v>
      </c>
      <c r="JMQ201" s="137"/>
      <c r="JMR201" s="32" t="s">
        <v>4</v>
      </c>
      <c r="JMS201" s="100">
        <v>302</v>
      </c>
      <c r="JMT201" s="100"/>
      <c r="JMU201" s="33"/>
      <c r="JMV201" s="33"/>
      <c r="JMW201" s="98">
        <v>6</v>
      </c>
      <c r="JMX201" s="98"/>
      <c r="JMY201" s="98"/>
      <c r="JMZ201" s="98" t="s">
        <v>401</v>
      </c>
      <c r="JNA201" s="98"/>
      <c r="JNB201" s="98"/>
      <c r="JNC201" s="98" t="s">
        <v>404</v>
      </c>
      <c r="JND201" s="98"/>
      <c r="JNE201" s="98"/>
      <c r="JNF201" s="137" t="s">
        <v>616</v>
      </c>
      <c r="JNG201" s="137"/>
      <c r="JNH201" s="32" t="s">
        <v>4</v>
      </c>
      <c r="JNI201" s="100">
        <v>302</v>
      </c>
      <c r="JNJ201" s="100"/>
      <c r="JNK201" s="33"/>
      <c r="JNL201" s="33"/>
      <c r="JNM201" s="98">
        <v>6</v>
      </c>
      <c r="JNN201" s="98"/>
      <c r="JNO201" s="98"/>
      <c r="JNP201" s="98" t="s">
        <v>401</v>
      </c>
      <c r="JNQ201" s="98"/>
      <c r="JNR201" s="98"/>
      <c r="JNS201" s="98" t="s">
        <v>404</v>
      </c>
      <c r="JNT201" s="98"/>
      <c r="JNU201" s="98"/>
      <c r="JNV201" s="137" t="s">
        <v>616</v>
      </c>
      <c r="JNW201" s="137"/>
      <c r="JNX201" s="32" t="s">
        <v>4</v>
      </c>
      <c r="JNY201" s="100">
        <v>302</v>
      </c>
      <c r="JNZ201" s="100"/>
      <c r="JOA201" s="33"/>
      <c r="JOB201" s="33"/>
      <c r="JOC201" s="98">
        <v>6</v>
      </c>
      <c r="JOD201" s="98"/>
      <c r="JOE201" s="98"/>
      <c r="JOF201" s="98" t="s">
        <v>401</v>
      </c>
      <c r="JOG201" s="98"/>
      <c r="JOH201" s="98"/>
      <c r="JOI201" s="98" t="s">
        <v>404</v>
      </c>
      <c r="JOJ201" s="98"/>
      <c r="JOK201" s="98"/>
      <c r="JOL201" s="137" t="s">
        <v>616</v>
      </c>
      <c r="JOM201" s="137"/>
      <c r="JON201" s="32" t="s">
        <v>4</v>
      </c>
      <c r="JOO201" s="100">
        <v>302</v>
      </c>
      <c r="JOP201" s="100"/>
      <c r="JOQ201" s="33"/>
      <c r="JOR201" s="33"/>
      <c r="JOS201" s="98">
        <v>6</v>
      </c>
      <c r="JOT201" s="98"/>
      <c r="JOU201" s="98"/>
      <c r="JOV201" s="98" t="s">
        <v>401</v>
      </c>
      <c r="JOW201" s="98"/>
      <c r="JOX201" s="98"/>
      <c r="JOY201" s="98" t="s">
        <v>404</v>
      </c>
      <c r="JOZ201" s="98"/>
      <c r="JPA201" s="98"/>
      <c r="JPB201" s="137" t="s">
        <v>616</v>
      </c>
      <c r="JPC201" s="137"/>
      <c r="JPD201" s="32" t="s">
        <v>4</v>
      </c>
      <c r="JPE201" s="100">
        <v>302</v>
      </c>
      <c r="JPF201" s="100"/>
      <c r="JPG201" s="33"/>
      <c r="JPH201" s="33"/>
      <c r="JPI201" s="98">
        <v>6</v>
      </c>
      <c r="JPJ201" s="98"/>
      <c r="JPK201" s="98"/>
      <c r="JPL201" s="98" t="s">
        <v>401</v>
      </c>
      <c r="JPM201" s="98"/>
      <c r="JPN201" s="98"/>
      <c r="JPO201" s="98" t="s">
        <v>404</v>
      </c>
      <c r="JPP201" s="98"/>
      <c r="JPQ201" s="98"/>
      <c r="JPR201" s="137" t="s">
        <v>616</v>
      </c>
      <c r="JPS201" s="137"/>
      <c r="JPT201" s="32" t="s">
        <v>4</v>
      </c>
      <c r="JPU201" s="100">
        <v>302</v>
      </c>
      <c r="JPV201" s="100"/>
      <c r="JPW201" s="33"/>
      <c r="JPX201" s="33"/>
      <c r="JPY201" s="98">
        <v>6</v>
      </c>
      <c r="JPZ201" s="98"/>
      <c r="JQA201" s="98"/>
      <c r="JQB201" s="98" t="s">
        <v>401</v>
      </c>
      <c r="JQC201" s="98"/>
      <c r="JQD201" s="98"/>
      <c r="JQE201" s="98" t="s">
        <v>404</v>
      </c>
      <c r="JQF201" s="98"/>
      <c r="JQG201" s="98"/>
      <c r="JQH201" s="137" t="s">
        <v>616</v>
      </c>
      <c r="JQI201" s="137"/>
      <c r="JQJ201" s="32" t="s">
        <v>4</v>
      </c>
      <c r="JQK201" s="100">
        <v>302</v>
      </c>
      <c r="JQL201" s="100"/>
      <c r="JQM201" s="33"/>
      <c r="JQN201" s="33"/>
      <c r="JQO201" s="98">
        <v>6</v>
      </c>
      <c r="JQP201" s="98"/>
      <c r="JQQ201" s="98"/>
      <c r="JQR201" s="98" t="s">
        <v>401</v>
      </c>
      <c r="JQS201" s="98"/>
      <c r="JQT201" s="98"/>
      <c r="JQU201" s="98" t="s">
        <v>404</v>
      </c>
      <c r="JQV201" s="98"/>
      <c r="JQW201" s="98"/>
      <c r="JQX201" s="137" t="s">
        <v>616</v>
      </c>
      <c r="JQY201" s="137"/>
      <c r="JQZ201" s="32" t="s">
        <v>4</v>
      </c>
      <c r="JRA201" s="100">
        <v>302</v>
      </c>
      <c r="JRB201" s="100"/>
      <c r="JRC201" s="33"/>
      <c r="JRD201" s="33"/>
      <c r="JRE201" s="98">
        <v>6</v>
      </c>
      <c r="JRF201" s="98"/>
      <c r="JRG201" s="98"/>
      <c r="JRH201" s="98" t="s">
        <v>401</v>
      </c>
      <c r="JRI201" s="98"/>
      <c r="JRJ201" s="98"/>
      <c r="JRK201" s="98" t="s">
        <v>404</v>
      </c>
      <c r="JRL201" s="98"/>
      <c r="JRM201" s="98"/>
      <c r="JRN201" s="137" t="s">
        <v>616</v>
      </c>
      <c r="JRO201" s="137"/>
      <c r="JRP201" s="32" t="s">
        <v>4</v>
      </c>
      <c r="JRQ201" s="100">
        <v>302</v>
      </c>
      <c r="JRR201" s="100"/>
      <c r="JRS201" s="33"/>
      <c r="JRT201" s="33"/>
      <c r="JRU201" s="98">
        <v>6</v>
      </c>
      <c r="JRV201" s="98"/>
      <c r="JRW201" s="98"/>
      <c r="JRX201" s="98" t="s">
        <v>401</v>
      </c>
      <c r="JRY201" s="98"/>
      <c r="JRZ201" s="98"/>
      <c r="JSA201" s="98" t="s">
        <v>404</v>
      </c>
      <c r="JSB201" s="98"/>
      <c r="JSC201" s="98"/>
      <c r="JSD201" s="137" t="s">
        <v>616</v>
      </c>
      <c r="JSE201" s="137"/>
      <c r="JSF201" s="32" t="s">
        <v>4</v>
      </c>
      <c r="JSG201" s="100">
        <v>302</v>
      </c>
      <c r="JSH201" s="100"/>
      <c r="JSI201" s="33"/>
      <c r="JSJ201" s="33"/>
      <c r="JSK201" s="98">
        <v>6</v>
      </c>
      <c r="JSL201" s="98"/>
      <c r="JSM201" s="98"/>
      <c r="JSN201" s="98" t="s">
        <v>401</v>
      </c>
      <c r="JSO201" s="98"/>
      <c r="JSP201" s="98"/>
      <c r="JSQ201" s="98" t="s">
        <v>404</v>
      </c>
      <c r="JSR201" s="98"/>
      <c r="JSS201" s="98"/>
      <c r="JST201" s="137" t="s">
        <v>616</v>
      </c>
      <c r="JSU201" s="137"/>
      <c r="JSV201" s="32" t="s">
        <v>4</v>
      </c>
      <c r="JSW201" s="100">
        <v>302</v>
      </c>
      <c r="JSX201" s="100"/>
      <c r="JSY201" s="33"/>
      <c r="JSZ201" s="33"/>
      <c r="JTA201" s="98">
        <v>6</v>
      </c>
      <c r="JTB201" s="98"/>
      <c r="JTC201" s="98"/>
      <c r="JTD201" s="98" t="s">
        <v>401</v>
      </c>
      <c r="JTE201" s="98"/>
      <c r="JTF201" s="98"/>
      <c r="JTG201" s="98" t="s">
        <v>404</v>
      </c>
      <c r="JTH201" s="98"/>
      <c r="JTI201" s="98"/>
      <c r="JTJ201" s="137" t="s">
        <v>616</v>
      </c>
      <c r="JTK201" s="137"/>
      <c r="JTL201" s="32" t="s">
        <v>4</v>
      </c>
      <c r="JTM201" s="100">
        <v>302</v>
      </c>
      <c r="JTN201" s="100"/>
      <c r="JTO201" s="33"/>
      <c r="JTP201" s="33"/>
      <c r="JTQ201" s="98">
        <v>6</v>
      </c>
      <c r="JTR201" s="98"/>
      <c r="JTS201" s="98"/>
      <c r="JTT201" s="98" t="s">
        <v>401</v>
      </c>
      <c r="JTU201" s="98"/>
      <c r="JTV201" s="98"/>
      <c r="JTW201" s="98" t="s">
        <v>404</v>
      </c>
      <c r="JTX201" s="98"/>
      <c r="JTY201" s="98"/>
      <c r="JTZ201" s="137" t="s">
        <v>616</v>
      </c>
      <c r="JUA201" s="137"/>
      <c r="JUB201" s="32" t="s">
        <v>4</v>
      </c>
      <c r="JUC201" s="100">
        <v>302</v>
      </c>
      <c r="JUD201" s="100"/>
      <c r="JUE201" s="33"/>
      <c r="JUF201" s="33"/>
      <c r="JUG201" s="98">
        <v>6</v>
      </c>
      <c r="JUH201" s="98"/>
      <c r="JUI201" s="98"/>
      <c r="JUJ201" s="98" t="s">
        <v>401</v>
      </c>
      <c r="JUK201" s="98"/>
      <c r="JUL201" s="98"/>
      <c r="JUM201" s="98" t="s">
        <v>404</v>
      </c>
      <c r="JUN201" s="98"/>
      <c r="JUO201" s="98"/>
      <c r="JUP201" s="137" t="s">
        <v>616</v>
      </c>
      <c r="JUQ201" s="137"/>
      <c r="JUR201" s="32" t="s">
        <v>4</v>
      </c>
      <c r="JUS201" s="100">
        <v>302</v>
      </c>
      <c r="JUT201" s="100"/>
      <c r="JUU201" s="33"/>
      <c r="JUV201" s="33"/>
      <c r="JUW201" s="98">
        <v>6</v>
      </c>
      <c r="JUX201" s="98"/>
      <c r="JUY201" s="98"/>
      <c r="JUZ201" s="98" t="s">
        <v>401</v>
      </c>
      <c r="JVA201" s="98"/>
      <c r="JVB201" s="98"/>
      <c r="JVC201" s="98" t="s">
        <v>404</v>
      </c>
      <c r="JVD201" s="98"/>
      <c r="JVE201" s="98"/>
      <c r="JVF201" s="137" t="s">
        <v>616</v>
      </c>
      <c r="JVG201" s="137"/>
      <c r="JVH201" s="32" t="s">
        <v>4</v>
      </c>
      <c r="JVI201" s="100">
        <v>302</v>
      </c>
      <c r="JVJ201" s="100"/>
      <c r="JVK201" s="33"/>
      <c r="JVL201" s="33"/>
      <c r="JVM201" s="98">
        <v>6</v>
      </c>
      <c r="JVN201" s="98"/>
      <c r="JVO201" s="98"/>
      <c r="JVP201" s="98" t="s">
        <v>401</v>
      </c>
      <c r="JVQ201" s="98"/>
      <c r="JVR201" s="98"/>
      <c r="JVS201" s="98" t="s">
        <v>404</v>
      </c>
      <c r="JVT201" s="98"/>
      <c r="JVU201" s="98"/>
      <c r="JVV201" s="137" t="s">
        <v>616</v>
      </c>
      <c r="JVW201" s="137"/>
      <c r="JVX201" s="32" t="s">
        <v>4</v>
      </c>
      <c r="JVY201" s="100">
        <v>302</v>
      </c>
      <c r="JVZ201" s="100"/>
      <c r="JWA201" s="33"/>
      <c r="JWB201" s="33"/>
      <c r="JWC201" s="98">
        <v>6</v>
      </c>
      <c r="JWD201" s="98"/>
      <c r="JWE201" s="98"/>
      <c r="JWF201" s="98" t="s">
        <v>401</v>
      </c>
      <c r="JWG201" s="98"/>
      <c r="JWH201" s="98"/>
      <c r="JWI201" s="98" t="s">
        <v>404</v>
      </c>
      <c r="JWJ201" s="98"/>
      <c r="JWK201" s="98"/>
      <c r="JWL201" s="137" t="s">
        <v>616</v>
      </c>
      <c r="JWM201" s="137"/>
      <c r="JWN201" s="32" t="s">
        <v>4</v>
      </c>
      <c r="JWO201" s="100">
        <v>302</v>
      </c>
      <c r="JWP201" s="100"/>
      <c r="JWQ201" s="33"/>
      <c r="JWR201" s="33"/>
      <c r="JWS201" s="98">
        <v>6</v>
      </c>
      <c r="JWT201" s="98"/>
      <c r="JWU201" s="98"/>
      <c r="JWV201" s="98" t="s">
        <v>401</v>
      </c>
      <c r="JWW201" s="98"/>
      <c r="JWX201" s="98"/>
      <c r="JWY201" s="98" t="s">
        <v>404</v>
      </c>
      <c r="JWZ201" s="98"/>
      <c r="JXA201" s="98"/>
      <c r="JXB201" s="137" t="s">
        <v>616</v>
      </c>
      <c r="JXC201" s="137"/>
      <c r="JXD201" s="32" t="s">
        <v>4</v>
      </c>
      <c r="JXE201" s="100">
        <v>302</v>
      </c>
      <c r="JXF201" s="100"/>
      <c r="JXG201" s="33"/>
      <c r="JXH201" s="33"/>
      <c r="JXI201" s="98">
        <v>6</v>
      </c>
      <c r="JXJ201" s="98"/>
      <c r="JXK201" s="98"/>
      <c r="JXL201" s="98" t="s">
        <v>401</v>
      </c>
      <c r="JXM201" s="98"/>
      <c r="JXN201" s="98"/>
      <c r="JXO201" s="98" t="s">
        <v>404</v>
      </c>
      <c r="JXP201" s="98"/>
      <c r="JXQ201" s="98"/>
      <c r="JXR201" s="137" t="s">
        <v>616</v>
      </c>
      <c r="JXS201" s="137"/>
      <c r="JXT201" s="32" t="s">
        <v>4</v>
      </c>
      <c r="JXU201" s="100">
        <v>302</v>
      </c>
      <c r="JXV201" s="100"/>
      <c r="JXW201" s="33"/>
      <c r="JXX201" s="33"/>
      <c r="JXY201" s="98">
        <v>6</v>
      </c>
      <c r="JXZ201" s="98"/>
      <c r="JYA201" s="98"/>
      <c r="JYB201" s="98" t="s">
        <v>401</v>
      </c>
      <c r="JYC201" s="98"/>
      <c r="JYD201" s="98"/>
      <c r="JYE201" s="98" t="s">
        <v>404</v>
      </c>
      <c r="JYF201" s="98"/>
      <c r="JYG201" s="98"/>
      <c r="JYH201" s="137" t="s">
        <v>616</v>
      </c>
      <c r="JYI201" s="137"/>
      <c r="JYJ201" s="32" t="s">
        <v>4</v>
      </c>
      <c r="JYK201" s="100">
        <v>302</v>
      </c>
      <c r="JYL201" s="100"/>
      <c r="JYM201" s="33"/>
      <c r="JYN201" s="33"/>
      <c r="JYO201" s="98">
        <v>6</v>
      </c>
      <c r="JYP201" s="98"/>
      <c r="JYQ201" s="98"/>
      <c r="JYR201" s="98" t="s">
        <v>401</v>
      </c>
      <c r="JYS201" s="98"/>
      <c r="JYT201" s="98"/>
      <c r="JYU201" s="98" t="s">
        <v>404</v>
      </c>
      <c r="JYV201" s="98"/>
      <c r="JYW201" s="98"/>
      <c r="JYX201" s="137" t="s">
        <v>616</v>
      </c>
      <c r="JYY201" s="137"/>
      <c r="JYZ201" s="32" t="s">
        <v>4</v>
      </c>
      <c r="JZA201" s="100">
        <v>302</v>
      </c>
      <c r="JZB201" s="100"/>
      <c r="JZC201" s="33"/>
      <c r="JZD201" s="33"/>
      <c r="JZE201" s="98">
        <v>6</v>
      </c>
      <c r="JZF201" s="98"/>
      <c r="JZG201" s="98"/>
      <c r="JZH201" s="98" t="s">
        <v>401</v>
      </c>
      <c r="JZI201" s="98"/>
      <c r="JZJ201" s="98"/>
      <c r="JZK201" s="98" t="s">
        <v>404</v>
      </c>
      <c r="JZL201" s="98"/>
      <c r="JZM201" s="98"/>
      <c r="JZN201" s="137" t="s">
        <v>616</v>
      </c>
      <c r="JZO201" s="137"/>
      <c r="JZP201" s="32" t="s">
        <v>4</v>
      </c>
      <c r="JZQ201" s="100">
        <v>302</v>
      </c>
      <c r="JZR201" s="100"/>
      <c r="JZS201" s="33"/>
      <c r="JZT201" s="33"/>
      <c r="JZU201" s="98">
        <v>6</v>
      </c>
      <c r="JZV201" s="98"/>
      <c r="JZW201" s="98"/>
      <c r="JZX201" s="98" t="s">
        <v>401</v>
      </c>
      <c r="JZY201" s="98"/>
      <c r="JZZ201" s="98"/>
      <c r="KAA201" s="98" t="s">
        <v>404</v>
      </c>
      <c r="KAB201" s="98"/>
      <c r="KAC201" s="98"/>
      <c r="KAD201" s="137" t="s">
        <v>616</v>
      </c>
      <c r="KAE201" s="137"/>
      <c r="KAF201" s="32" t="s">
        <v>4</v>
      </c>
      <c r="KAG201" s="100">
        <v>302</v>
      </c>
      <c r="KAH201" s="100"/>
      <c r="KAI201" s="33"/>
      <c r="KAJ201" s="33"/>
      <c r="KAK201" s="98">
        <v>6</v>
      </c>
      <c r="KAL201" s="98"/>
      <c r="KAM201" s="98"/>
      <c r="KAN201" s="98" t="s">
        <v>401</v>
      </c>
      <c r="KAO201" s="98"/>
      <c r="KAP201" s="98"/>
      <c r="KAQ201" s="98" t="s">
        <v>404</v>
      </c>
      <c r="KAR201" s="98"/>
      <c r="KAS201" s="98"/>
      <c r="KAT201" s="137" t="s">
        <v>616</v>
      </c>
      <c r="KAU201" s="137"/>
      <c r="KAV201" s="32" t="s">
        <v>4</v>
      </c>
      <c r="KAW201" s="100">
        <v>302</v>
      </c>
      <c r="KAX201" s="100"/>
      <c r="KAY201" s="33"/>
      <c r="KAZ201" s="33"/>
      <c r="KBA201" s="98">
        <v>6</v>
      </c>
      <c r="KBB201" s="98"/>
      <c r="KBC201" s="98"/>
      <c r="KBD201" s="98" t="s">
        <v>401</v>
      </c>
      <c r="KBE201" s="98"/>
      <c r="KBF201" s="98"/>
      <c r="KBG201" s="98" t="s">
        <v>404</v>
      </c>
      <c r="KBH201" s="98"/>
      <c r="KBI201" s="98"/>
      <c r="KBJ201" s="137" t="s">
        <v>616</v>
      </c>
      <c r="KBK201" s="137"/>
      <c r="KBL201" s="32" t="s">
        <v>4</v>
      </c>
      <c r="KBM201" s="100">
        <v>302</v>
      </c>
      <c r="KBN201" s="100"/>
      <c r="KBO201" s="33"/>
      <c r="KBP201" s="33"/>
      <c r="KBQ201" s="98">
        <v>6</v>
      </c>
      <c r="KBR201" s="98"/>
      <c r="KBS201" s="98"/>
      <c r="KBT201" s="98" t="s">
        <v>401</v>
      </c>
      <c r="KBU201" s="98"/>
      <c r="KBV201" s="98"/>
      <c r="KBW201" s="98" t="s">
        <v>404</v>
      </c>
      <c r="KBX201" s="98"/>
      <c r="KBY201" s="98"/>
      <c r="KBZ201" s="137" t="s">
        <v>616</v>
      </c>
      <c r="KCA201" s="137"/>
      <c r="KCB201" s="32" t="s">
        <v>4</v>
      </c>
      <c r="KCC201" s="100">
        <v>302</v>
      </c>
      <c r="KCD201" s="100"/>
      <c r="KCE201" s="33"/>
      <c r="KCF201" s="33"/>
      <c r="KCG201" s="98">
        <v>6</v>
      </c>
      <c r="KCH201" s="98"/>
      <c r="KCI201" s="98"/>
      <c r="KCJ201" s="98" t="s">
        <v>401</v>
      </c>
      <c r="KCK201" s="98"/>
      <c r="KCL201" s="98"/>
      <c r="KCM201" s="98" t="s">
        <v>404</v>
      </c>
      <c r="KCN201" s="98"/>
      <c r="KCO201" s="98"/>
      <c r="KCP201" s="137" t="s">
        <v>616</v>
      </c>
      <c r="KCQ201" s="137"/>
      <c r="KCR201" s="32" t="s">
        <v>4</v>
      </c>
      <c r="KCS201" s="100">
        <v>302</v>
      </c>
      <c r="KCT201" s="100"/>
      <c r="KCU201" s="33"/>
      <c r="KCV201" s="33"/>
      <c r="KCW201" s="98">
        <v>6</v>
      </c>
      <c r="KCX201" s="98"/>
      <c r="KCY201" s="98"/>
      <c r="KCZ201" s="98" t="s">
        <v>401</v>
      </c>
      <c r="KDA201" s="98"/>
      <c r="KDB201" s="98"/>
      <c r="KDC201" s="98" t="s">
        <v>404</v>
      </c>
      <c r="KDD201" s="98"/>
      <c r="KDE201" s="98"/>
      <c r="KDF201" s="137" t="s">
        <v>616</v>
      </c>
      <c r="KDG201" s="137"/>
      <c r="KDH201" s="32" t="s">
        <v>4</v>
      </c>
      <c r="KDI201" s="100">
        <v>302</v>
      </c>
      <c r="KDJ201" s="100"/>
      <c r="KDK201" s="33"/>
      <c r="KDL201" s="33"/>
      <c r="KDM201" s="98">
        <v>6</v>
      </c>
      <c r="KDN201" s="98"/>
      <c r="KDO201" s="98"/>
      <c r="KDP201" s="98" t="s">
        <v>401</v>
      </c>
      <c r="KDQ201" s="98"/>
      <c r="KDR201" s="98"/>
      <c r="KDS201" s="98" t="s">
        <v>404</v>
      </c>
      <c r="KDT201" s="98"/>
      <c r="KDU201" s="98"/>
      <c r="KDV201" s="137" t="s">
        <v>616</v>
      </c>
      <c r="KDW201" s="137"/>
      <c r="KDX201" s="32" t="s">
        <v>4</v>
      </c>
      <c r="KDY201" s="100">
        <v>302</v>
      </c>
      <c r="KDZ201" s="100"/>
      <c r="KEA201" s="33"/>
      <c r="KEB201" s="33"/>
      <c r="KEC201" s="98">
        <v>6</v>
      </c>
      <c r="KED201" s="98"/>
      <c r="KEE201" s="98"/>
      <c r="KEF201" s="98" t="s">
        <v>401</v>
      </c>
      <c r="KEG201" s="98"/>
      <c r="KEH201" s="98"/>
      <c r="KEI201" s="98" t="s">
        <v>404</v>
      </c>
      <c r="KEJ201" s="98"/>
      <c r="KEK201" s="98"/>
      <c r="KEL201" s="137" t="s">
        <v>616</v>
      </c>
      <c r="KEM201" s="137"/>
      <c r="KEN201" s="32" t="s">
        <v>4</v>
      </c>
      <c r="KEO201" s="100">
        <v>302</v>
      </c>
      <c r="KEP201" s="100"/>
      <c r="KEQ201" s="33"/>
      <c r="KER201" s="33"/>
      <c r="KES201" s="98">
        <v>6</v>
      </c>
      <c r="KET201" s="98"/>
      <c r="KEU201" s="98"/>
      <c r="KEV201" s="98" t="s">
        <v>401</v>
      </c>
      <c r="KEW201" s="98"/>
      <c r="KEX201" s="98"/>
      <c r="KEY201" s="98" t="s">
        <v>404</v>
      </c>
      <c r="KEZ201" s="98"/>
      <c r="KFA201" s="98"/>
      <c r="KFB201" s="137" t="s">
        <v>616</v>
      </c>
      <c r="KFC201" s="137"/>
      <c r="KFD201" s="32" t="s">
        <v>4</v>
      </c>
      <c r="KFE201" s="100">
        <v>302</v>
      </c>
      <c r="KFF201" s="100"/>
      <c r="KFG201" s="33"/>
      <c r="KFH201" s="33"/>
      <c r="KFI201" s="98">
        <v>6</v>
      </c>
      <c r="KFJ201" s="98"/>
      <c r="KFK201" s="98"/>
      <c r="KFL201" s="98" t="s">
        <v>401</v>
      </c>
      <c r="KFM201" s="98"/>
      <c r="KFN201" s="98"/>
      <c r="KFO201" s="98" t="s">
        <v>404</v>
      </c>
      <c r="KFP201" s="98"/>
      <c r="KFQ201" s="98"/>
      <c r="KFR201" s="137" t="s">
        <v>616</v>
      </c>
      <c r="KFS201" s="137"/>
      <c r="KFT201" s="32" t="s">
        <v>4</v>
      </c>
      <c r="KFU201" s="100">
        <v>302</v>
      </c>
      <c r="KFV201" s="100"/>
      <c r="KFW201" s="33"/>
      <c r="KFX201" s="33"/>
      <c r="KFY201" s="98">
        <v>6</v>
      </c>
      <c r="KFZ201" s="98"/>
      <c r="KGA201" s="98"/>
      <c r="KGB201" s="98" t="s">
        <v>401</v>
      </c>
      <c r="KGC201" s="98"/>
      <c r="KGD201" s="98"/>
      <c r="KGE201" s="98" t="s">
        <v>404</v>
      </c>
      <c r="KGF201" s="98"/>
      <c r="KGG201" s="98"/>
      <c r="KGH201" s="137" t="s">
        <v>616</v>
      </c>
      <c r="KGI201" s="137"/>
      <c r="KGJ201" s="32" t="s">
        <v>4</v>
      </c>
      <c r="KGK201" s="100">
        <v>302</v>
      </c>
      <c r="KGL201" s="100"/>
      <c r="KGM201" s="33"/>
      <c r="KGN201" s="33"/>
      <c r="KGO201" s="98">
        <v>6</v>
      </c>
      <c r="KGP201" s="98"/>
      <c r="KGQ201" s="98"/>
      <c r="KGR201" s="98" t="s">
        <v>401</v>
      </c>
      <c r="KGS201" s="98"/>
      <c r="KGT201" s="98"/>
      <c r="KGU201" s="98" t="s">
        <v>404</v>
      </c>
      <c r="KGV201" s="98"/>
      <c r="KGW201" s="98"/>
      <c r="KGX201" s="137" t="s">
        <v>616</v>
      </c>
      <c r="KGY201" s="137"/>
      <c r="KGZ201" s="32" t="s">
        <v>4</v>
      </c>
      <c r="KHA201" s="100">
        <v>302</v>
      </c>
      <c r="KHB201" s="100"/>
      <c r="KHC201" s="33"/>
      <c r="KHD201" s="33"/>
      <c r="KHE201" s="98">
        <v>6</v>
      </c>
      <c r="KHF201" s="98"/>
      <c r="KHG201" s="98"/>
      <c r="KHH201" s="98" t="s">
        <v>401</v>
      </c>
      <c r="KHI201" s="98"/>
      <c r="KHJ201" s="98"/>
      <c r="KHK201" s="98" t="s">
        <v>404</v>
      </c>
      <c r="KHL201" s="98"/>
      <c r="KHM201" s="98"/>
      <c r="KHN201" s="137" t="s">
        <v>616</v>
      </c>
      <c r="KHO201" s="137"/>
      <c r="KHP201" s="32" t="s">
        <v>4</v>
      </c>
      <c r="KHQ201" s="100">
        <v>302</v>
      </c>
      <c r="KHR201" s="100"/>
      <c r="KHS201" s="33"/>
      <c r="KHT201" s="33"/>
      <c r="KHU201" s="98">
        <v>6</v>
      </c>
      <c r="KHV201" s="98"/>
      <c r="KHW201" s="98"/>
      <c r="KHX201" s="98" t="s">
        <v>401</v>
      </c>
      <c r="KHY201" s="98"/>
      <c r="KHZ201" s="98"/>
      <c r="KIA201" s="98" t="s">
        <v>404</v>
      </c>
      <c r="KIB201" s="98"/>
      <c r="KIC201" s="98"/>
      <c r="KID201" s="137" t="s">
        <v>616</v>
      </c>
      <c r="KIE201" s="137"/>
      <c r="KIF201" s="32" t="s">
        <v>4</v>
      </c>
      <c r="KIG201" s="100">
        <v>302</v>
      </c>
      <c r="KIH201" s="100"/>
      <c r="KII201" s="33"/>
      <c r="KIJ201" s="33"/>
      <c r="KIK201" s="98">
        <v>6</v>
      </c>
      <c r="KIL201" s="98"/>
      <c r="KIM201" s="98"/>
      <c r="KIN201" s="98" t="s">
        <v>401</v>
      </c>
      <c r="KIO201" s="98"/>
      <c r="KIP201" s="98"/>
      <c r="KIQ201" s="98" t="s">
        <v>404</v>
      </c>
      <c r="KIR201" s="98"/>
      <c r="KIS201" s="98"/>
      <c r="KIT201" s="137" t="s">
        <v>616</v>
      </c>
      <c r="KIU201" s="137"/>
      <c r="KIV201" s="32" t="s">
        <v>4</v>
      </c>
      <c r="KIW201" s="100">
        <v>302</v>
      </c>
      <c r="KIX201" s="100"/>
      <c r="KIY201" s="33"/>
      <c r="KIZ201" s="33"/>
      <c r="KJA201" s="98">
        <v>6</v>
      </c>
      <c r="KJB201" s="98"/>
      <c r="KJC201" s="98"/>
      <c r="KJD201" s="98" t="s">
        <v>401</v>
      </c>
      <c r="KJE201" s="98"/>
      <c r="KJF201" s="98"/>
      <c r="KJG201" s="98" t="s">
        <v>404</v>
      </c>
      <c r="KJH201" s="98"/>
      <c r="KJI201" s="98"/>
      <c r="KJJ201" s="137" t="s">
        <v>616</v>
      </c>
      <c r="KJK201" s="137"/>
      <c r="KJL201" s="32" t="s">
        <v>4</v>
      </c>
      <c r="KJM201" s="100">
        <v>302</v>
      </c>
      <c r="KJN201" s="100"/>
      <c r="KJO201" s="33"/>
      <c r="KJP201" s="33"/>
      <c r="KJQ201" s="98">
        <v>6</v>
      </c>
      <c r="KJR201" s="98"/>
      <c r="KJS201" s="98"/>
      <c r="KJT201" s="98" t="s">
        <v>401</v>
      </c>
      <c r="KJU201" s="98"/>
      <c r="KJV201" s="98"/>
      <c r="KJW201" s="98" t="s">
        <v>404</v>
      </c>
      <c r="KJX201" s="98"/>
      <c r="KJY201" s="98"/>
      <c r="KJZ201" s="137" t="s">
        <v>616</v>
      </c>
      <c r="KKA201" s="137"/>
      <c r="KKB201" s="32" t="s">
        <v>4</v>
      </c>
      <c r="KKC201" s="100">
        <v>302</v>
      </c>
      <c r="KKD201" s="100"/>
      <c r="KKE201" s="33"/>
      <c r="KKF201" s="33"/>
      <c r="KKG201" s="98">
        <v>6</v>
      </c>
      <c r="KKH201" s="98"/>
      <c r="KKI201" s="98"/>
      <c r="KKJ201" s="98" t="s">
        <v>401</v>
      </c>
      <c r="KKK201" s="98"/>
      <c r="KKL201" s="98"/>
      <c r="KKM201" s="98" t="s">
        <v>404</v>
      </c>
      <c r="KKN201" s="98"/>
      <c r="KKO201" s="98"/>
      <c r="KKP201" s="137" t="s">
        <v>616</v>
      </c>
      <c r="KKQ201" s="137"/>
      <c r="KKR201" s="32" t="s">
        <v>4</v>
      </c>
      <c r="KKS201" s="100">
        <v>302</v>
      </c>
      <c r="KKT201" s="100"/>
      <c r="KKU201" s="33"/>
      <c r="KKV201" s="33"/>
      <c r="KKW201" s="98">
        <v>6</v>
      </c>
      <c r="KKX201" s="98"/>
      <c r="KKY201" s="98"/>
      <c r="KKZ201" s="98" t="s">
        <v>401</v>
      </c>
      <c r="KLA201" s="98"/>
      <c r="KLB201" s="98"/>
      <c r="KLC201" s="98" t="s">
        <v>404</v>
      </c>
      <c r="KLD201" s="98"/>
      <c r="KLE201" s="98"/>
      <c r="KLF201" s="137" t="s">
        <v>616</v>
      </c>
      <c r="KLG201" s="137"/>
      <c r="KLH201" s="32" t="s">
        <v>4</v>
      </c>
      <c r="KLI201" s="100">
        <v>302</v>
      </c>
      <c r="KLJ201" s="100"/>
      <c r="KLK201" s="33"/>
      <c r="KLL201" s="33"/>
      <c r="KLM201" s="98">
        <v>6</v>
      </c>
      <c r="KLN201" s="98"/>
      <c r="KLO201" s="98"/>
      <c r="KLP201" s="98" t="s">
        <v>401</v>
      </c>
      <c r="KLQ201" s="98"/>
      <c r="KLR201" s="98"/>
      <c r="KLS201" s="98" t="s">
        <v>404</v>
      </c>
      <c r="KLT201" s="98"/>
      <c r="KLU201" s="98"/>
      <c r="KLV201" s="137" t="s">
        <v>616</v>
      </c>
      <c r="KLW201" s="137"/>
      <c r="KLX201" s="32" t="s">
        <v>4</v>
      </c>
      <c r="KLY201" s="100">
        <v>302</v>
      </c>
      <c r="KLZ201" s="100"/>
      <c r="KMA201" s="33"/>
      <c r="KMB201" s="33"/>
      <c r="KMC201" s="98">
        <v>6</v>
      </c>
      <c r="KMD201" s="98"/>
      <c r="KME201" s="98"/>
      <c r="KMF201" s="98" t="s">
        <v>401</v>
      </c>
      <c r="KMG201" s="98"/>
      <c r="KMH201" s="98"/>
      <c r="KMI201" s="98" t="s">
        <v>404</v>
      </c>
      <c r="KMJ201" s="98"/>
      <c r="KMK201" s="98"/>
      <c r="KML201" s="137" t="s">
        <v>616</v>
      </c>
      <c r="KMM201" s="137"/>
      <c r="KMN201" s="32" t="s">
        <v>4</v>
      </c>
      <c r="KMO201" s="100">
        <v>302</v>
      </c>
      <c r="KMP201" s="100"/>
      <c r="KMQ201" s="33"/>
      <c r="KMR201" s="33"/>
      <c r="KMS201" s="98">
        <v>6</v>
      </c>
      <c r="KMT201" s="98"/>
      <c r="KMU201" s="98"/>
      <c r="KMV201" s="98" t="s">
        <v>401</v>
      </c>
      <c r="KMW201" s="98"/>
      <c r="KMX201" s="98"/>
      <c r="KMY201" s="98" t="s">
        <v>404</v>
      </c>
      <c r="KMZ201" s="98"/>
      <c r="KNA201" s="98"/>
      <c r="KNB201" s="137" t="s">
        <v>616</v>
      </c>
      <c r="KNC201" s="137"/>
      <c r="KND201" s="32" t="s">
        <v>4</v>
      </c>
      <c r="KNE201" s="100">
        <v>302</v>
      </c>
      <c r="KNF201" s="100"/>
      <c r="KNG201" s="33"/>
      <c r="KNH201" s="33"/>
      <c r="KNI201" s="98">
        <v>6</v>
      </c>
      <c r="KNJ201" s="98"/>
      <c r="KNK201" s="98"/>
      <c r="KNL201" s="98" t="s">
        <v>401</v>
      </c>
      <c r="KNM201" s="98"/>
      <c r="KNN201" s="98"/>
      <c r="KNO201" s="98" t="s">
        <v>404</v>
      </c>
      <c r="KNP201" s="98"/>
      <c r="KNQ201" s="98"/>
      <c r="KNR201" s="137" t="s">
        <v>616</v>
      </c>
      <c r="KNS201" s="137"/>
      <c r="KNT201" s="32" t="s">
        <v>4</v>
      </c>
      <c r="KNU201" s="100">
        <v>302</v>
      </c>
      <c r="KNV201" s="100"/>
      <c r="KNW201" s="33"/>
      <c r="KNX201" s="33"/>
      <c r="KNY201" s="98">
        <v>6</v>
      </c>
      <c r="KNZ201" s="98"/>
      <c r="KOA201" s="98"/>
      <c r="KOB201" s="98" t="s">
        <v>401</v>
      </c>
      <c r="KOC201" s="98"/>
      <c r="KOD201" s="98"/>
      <c r="KOE201" s="98" t="s">
        <v>404</v>
      </c>
      <c r="KOF201" s="98"/>
      <c r="KOG201" s="98"/>
      <c r="KOH201" s="137" t="s">
        <v>616</v>
      </c>
      <c r="KOI201" s="137"/>
      <c r="KOJ201" s="32" t="s">
        <v>4</v>
      </c>
      <c r="KOK201" s="100">
        <v>302</v>
      </c>
      <c r="KOL201" s="100"/>
      <c r="KOM201" s="33"/>
      <c r="KON201" s="33"/>
      <c r="KOO201" s="98">
        <v>6</v>
      </c>
      <c r="KOP201" s="98"/>
      <c r="KOQ201" s="98"/>
      <c r="KOR201" s="98" t="s">
        <v>401</v>
      </c>
      <c r="KOS201" s="98"/>
      <c r="KOT201" s="98"/>
      <c r="KOU201" s="98" t="s">
        <v>404</v>
      </c>
      <c r="KOV201" s="98"/>
      <c r="KOW201" s="98"/>
      <c r="KOX201" s="137" t="s">
        <v>616</v>
      </c>
      <c r="KOY201" s="137"/>
      <c r="KOZ201" s="32" t="s">
        <v>4</v>
      </c>
      <c r="KPA201" s="100">
        <v>302</v>
      </c>
      <c r="KPB201" s="100"/>
      <c r="KPC201" s="33"/>
      <c r="KPD201" s="33"/>
      <c r="KPE201" s="98">
        <v>6</v>
      </c>
      <c r="KPF201" s="98"/>
      <c r="KPG201" s="98"/>
      <c r="KPH201" s="98" t="s">
        <v>401</v>
      </c>
      <c r="KPI201" s="98"/>
      <c r="KPJ201" s="98"/>
      <c r="KPK201" s="98" t="s">
        <v>404</v>
      </c>
      <c r="KPL201" s="98"/>
      <c r="KPM201" s="98"/>
      <c r="KPN201" s="137" t="s">
        <v>616</v>
      </c>
      <c r="KPO201" s="137"/>
      <c r="KPP201" s="32" t="s">
        <v>4</v>
      </c>
      <c r="KPQ201" s="100">
        <v>302</v>
      </c>
      <c r="KPR201" s="100"/>
      <c r="KPS201" s="33"/>
      <c r="KPT201" s="33"/>
      <c r="KPU201" s="98">
        <v>6</v>
      </c>
      <c r="KPV201" s="98"/>
      <c r="KPW201" s="98"/>
      <c r="KPX201" s="98" t="s">
        <v>401</v>
      </c>
      <c r="KPY201" s="98"/>
      <c r="KPZ201" s="98"/>
      <c r="KQA201" s="98" t="s">
        <v>404</v>
      </c>
      <c r="KQB201" s="98"/>
      <c r="KQC201" s="98"/>
      <c r="KQD201" s="137" t="s">
        <v>616</v>
      </c>
      <c r="KQE201" s="137"/>
      <c r="KQF201" s="32" t="s">
        <v>4</v>
      </c>
      <c r="KQG201" s="100">
        <v>302</v>
      </c>
      <c r="KQH201" s="100"/>
      <c r="KQI201" s="33"/>
      <c r="KQJ201" s="33"/>
      <c r="KQK201" s="98">
        <v>6</v>
      </c>
      <c r="KQL201" s="98"/>
      <c r="KQM201" s="98"/>
      <c r="KQN201" s="98" t="s">
        <v>401</v>
      </c>
      <c r="KQO201" s="98"/>
      <c r="KQP201" s="98"/>
      <c r="KQQ201" s="98" t="s">
        <v>404</v>
      </c>
      <c r="KQR201" s="98"/>
      <c r="KQS201" s="98"/>
      <c r="KQT201" s="137" t="s">
        <v>616</v>
      </c>
      <c r="KQU201" s="137"/>
      <c r="KQV201" s="32" t="s">
        <v>4</v>
      </c>
      <c r="KQW201" s="100">
        <v>302</v>
      </c>
      <c r="KQX201" s="100"/>
      <c r="KQY201" s="33"/>
      <c r="KQZ201" s="33"/>
      <c r="KRA201" s="98">
        <v>6</v>
      </c>
      <c r="KRB201" s="98"/>
      <c r="KRC201" s="98"/>
      <c r="KRD201" s="98" t="s">
        <v>401</v>
      </c>
      <c r="KRE201" s="98"/>
      <c r="KRF201" s="98"/>
      <c r="KRG201" s="98" t="s">
        <v>404</v>
      </c>
      <c r="KRH201" s="98"/>
      <c r="KRI201" s="98"/>
      <c r="KRJ201" s="137" t="s">
        <v>616</v>
      </c>
      <c r="KRK201" s="137"/>
      <c r="KRL201" s="32" t="s">
        <v>4</v>
      </c>
      <c r="KRM201" s="100">
        <v>302</v>
      </c>
      <c r="KRN201" s="100"/>
      <c r="KRO201" s="33"/>
      <c r="KRP201" s="33"/>
      <c r="KRQ201" s="98">
        <v>6</v>
      </c>
      <c r="KRR201" s="98"/>
      <c r="KRS201" s="98"/>
      <c r="KRT201" s="98" t="s">
        <v>401</v>
      </c>
      <c r="KRU201" s="98"/>
      <c r="KRV201" s="98"/>
      <c r="KRW201" s="98" t="s">
        <v>404</v>
      </c>
      <c r="KRX201" s="98"/>
      <c r="KRY201" s="98"/>
      <c r="KRZ201" s="137" t="s">
        <v>616</v>
      </c>
      <c r="KSA201" s="137"/>
      <c r="KSB201" s="32" t="s">
        <v>4</v>
      </c>
      <c r="KSC201" s="100">
        <v>302</v>
      </c>
      <c r="KSD201" s="100"/>
      <c r="KSE201" s="33"/>
      <c r="KSF201" s="33"/>
      <c r="KSG201" s="98">
        <v>6</v>
      </c>
      <c r="KSH201" s="98"/>
      <c r="KSI201" s="98"/>
      <c r="KSJ201" s="98" t="s">
        <v>401</v>
      </c>
      <c r="KSK201" s="98"/>
      <c r="KSL201" s="98"/>
      <c r="KSM201" s="98" t="s">
        <v>404</v>
      </c>
      <c r="KSN201" s="98"/>
      <c r="KSO201" s="98"/>
      <c r="KSP201" s="137" t="s">
        <v>616</v>
      </c>
      <c r="KSQ201" s="137"/>
      <c r="KSR201" s="32" t="s">
        <v>4</v>
      </c>
      <c r="KSS201" s="100">
        <v>302</v>
      </c>
      <c r="KST201" s="100"/>
      <c r="KSU201" s="33"/>
      <c r="KSV201" s="33"/>
      <c r="KSW201" s="98">
        <v>6</v>
      </c>
      <c r="KSX201" s="98"/>
      <c r="KSY201" s="98"/>
      <c r="KSZ201" s="98" t="s">
        <v>401</v>
      </c>
      <c r="KTA201" s="98"/>
      <c r="KTB201" s="98"/>
      <c r="KTC201" s="98" t="s">
        <v>404</v>
      </c>
      <c r="KTD201" s="98"/>
      <c r="KTE201" s="98"/>
      <c r="KTF201" s="137" t="s">
        <v>616</v>
      </c>
      <c r="KTG201" s="137"/>
      <c r="KTH201" s="32" t="s">
        <v>4</v>
      </c>
      <c r="KTI201" s="100">
        <v>302</v>
      </c>
      <c r="KTJ201" s="100"/>
      <c r="KTK201" s="33"/>
      <c r="KTL201" s="33"/>
      <c r="KTM201" s="98">
        <v>6</v>
      </c>
      <c r="KTN201" s="98"/>
      <c r="KTO201" s="98"/>
      <c r="KTP201" s="98" t="s">
        <v>401</v>
      </c>
      <c r="KTQ201" s="98"/>
      <c r="KTR201" s="98"/>
      <c r="KTS201" s="98" t="s">
        <v>404</v>
      </c>
      <c r="KTT201" s="98"/>
      <c r="KTU201" s="98"/>
      <c r="KTV201" s="137" t="s">
        <v>616</v>
      </c>
      <c r="KTW201" s="137"/>
      <c r="KTX201" s="32" t="s">
        <v>4</v>
      </c>
      <c r="KTY201" s="100">
        <v>302</v>
      </c>
      <c r="KTZ201" s="100"/>
      <c r="KUA201" s="33"/>
      <c r="KUB201" s="33"/>
      <c r="KUC201" s="98">
        <v>6</v>
      </c>
      <c r="KUD201" s="98"/>
      <c r="KUE201" s="98"/>
      <c r="KUF201" s="98" t="s">
        <v>401</v>
      </c>
      <c r="KUG201" s="98"/>
      <c r="KUH201" s="98"/>
      <c r="KUI201" s="98" t="s">
        <v>404</v>
      </c>
      <c r="KUJ201" s="98"/>
      <c r="KUK201" s="98"/>
      <c r="KUL201" s="137" t="s">
        <v>616</v>
      </c>
      <c r="KUM201" s="137"/>
      <c r="KUN201" s="32" t="s">
        <v>4</v>
      </c>
      <c r="KUO201" s="100">
        <v>302</v>
      </c>
      <c r="KUP201" s="100"/>
      <c r="KUQ201" s="33"/>
      <c r="KUR201" s="33"/>
      <c r="KUS201" s="98">
        <v>6</v>
      </c>
      <c r="KUT201" s="98"/>
      <c r="KUU201" s="98"/>
      <c r="KUV201" s="98" t="s">
        <v>401</v>
      </c>
      <c r="KUW201" s="98"/>
      <c r="KUX201" s="98"/>
      <c r="KUY201" s="98" t="s">
        <v>404</v>
      </c>
      <c r="KUZ201" s="98"/>
      <c r="KVA201" s="98"/>
      <c r="KVB201" s="137" t="s">
        <v>616</v>
      </c>
      <c r="KVC201" s="137"/>
      <c r="KVD201" s="32" t="s">
        <v>4</v>
      </c>
      <c r="KVE201" s="100">
        <v>302</v>
      </c>
      <c r="KVF201" s="100"/>
      <c r="KVG201" s="33"/>
      <c r="KVH201" s="33"/>
      <c r="KVI201" s="98">
        <v>6</v>
      </c>
      <c r="KVJ201" s="98"/>
      <c r="KVK201" s="98"/>
      <c r="KVL201" s="98" t="s">
        <v>401</v>
      </c>
      <c r="KVM201" s="98"/>
      <c r="KVN201" s="98"/>
      <c r="KVO201" s="98" t="s">
        <v>404</v>
      </c>
      <c r="KVP201" s="98"/>
      <c r="KVQ201" s="98"/>
      <c r="KVR201" s="137" t="s">
        <v>616</v>
      </c>
      <c r="KVS201" s="137"/>
      <c r="KVT201" s="32" t="s">
        <v>4</v>
      </c>
      <c r="KVU201" s="100">
        <v>302</v>
      </c>
      <c r="KVV201" s="100"/>
      <c r="KVW201" s="33"/>
      <c r="KVX201" s="33"/>
      <c r="KVY201" s="98">
        <v>6</v>
      </c>
      <c r="KVZ201" s="98"/>
      <c r="KWA201" s="98"/>
      <c r="KWB201" s="98" t="s">
        <v>401</v>
      </c>
      <c r="KWC201" s="98"/>
      <c r="KWD201" s="98"/>
      <c r="KWE201" s="98" t="s">
        <v>404</v>
      </c>
      <c r="KWF201" s="98"/>
      <c r="KWG201" s="98"/>
      <c r="KWH201" s="137" t="s">
        <v>616</v>
      </c>
      <c r="KWI201" s="137"/>
      <c r="KWJ201" s="32" t="s">
        <v>4</v>
      </c>
      <c r="KWK201" s="100">
        <v>302</v>
      </c>
      <c r="KWL201" s="100"/>
      <c r="KWM201" s="33"/>
      <c r="KWN201" s="33"/>
      <c r="KWO201" s="98">
        <v>6</v>
      </c>
      <c r="KWP201" s="98"/>
      <c r="KWQ201" s="98"/>
      <c r="KWR201" s="98" t="s">
        <v>401</v>
      </c>
      <c r="KWS201" s="98"/>
      <c r="KWT201" s="98"/>
      <c r="KWU201" s="98" t="s">
        <v>404</v>
      </c>
      <c r="KWV201" s="98"/>
      <c r="KWW201" s="98"/>
      <c r="KWX201" s="137" t="s">
        <v>616</v>
      </c>
      <c r="KWY201" s="137"/>
      <c r="KWZ201" s="32" t="s">
        <v>4</v>
      </c>
      <c r="KXA201" s="100">
        <v>302</v>
      </c>
      <c r="KXB201" s="100"/>
      <c r="KXC201" s="33"/>
      <c r="KXD201" s="33"/>
      <c r="KXE201" s="98">
        <v>6</v>
      </c>
      <c r="KXF201" s="98"/>
      <c r="KXG201" s="98"/>
      <c r="KXH201" s="98" t="s">
        <v>401</v>
      </c>
      <c r="KXI201" s="98"/>
      <c r="KXJ201" s="98"/>
      <c r="KXK201" s="98" t="s">
        <v>404</v>
      </c>
      <c r="KXL201" s="98"/>
      <c r="KXM201" s="98"/>
      <c r="KXN201" s="137" t="s">
        <v>616</v>
      </c>
      <c r="KXO201" s="137"/>
      <c r="KXP201" s="32" t="s">
        <v>4</v>
      </c>
      <c r="KXQ201" s="100">
        <v>302</v>
      </c>
      <c r="KXR201" s="100"/>
      <c r="KXS201" s="33"/>
      <c r="KXT201" s="33"/>
      <c r="KXU201" s="98">
        <v>6</v>
      </c>
      <c r="KXV201" s="98"/>
      <c r="KXW201" s="98"/>
      <c r="KXX201" s="98" t="s">
        <v>401</v>
      </c>
      <c r="KXY201" s="98"/>
      <c r="KXZ201" s="98"/>
      <c r="KYA201" s="98" t="s">
        <v>404</v>
      </c>
      <c r="KYB201" s="98"/>
      <c r="KYC201" s="98"/>
      <c r="KYD201" s="137" t="s">
        <v>616</v>
      </c>
      <c r="KYE201" s="137"/>
      <c r="KYF201" s="32" t="s">
        <v>4</v>
      </c>
      <c r="KYG201" s="100">
        <v>302</v>
      </c>
      <c r="KYH201" s="100"/>
      <c r="KYI201" s="33"/>
      <c r="KYJ201" s="33"/>
      <c r="KYK201" s="98">
        <v>6</v>
      </c>
      <c r="KYL201" s="98"/>
      <c r="KYM201" s="98"/>
      <c r="KYN201" s="98" t="s">
        <v>401</v>
      </c>
      <c r="KYO201" s="98"/>
      <c r="KYP201" s="98"/>
      <c r="KYQ201" s="98" t="s">
        <v>404</v>
      </c>
      <c r="KYR201" s="98"/>
      <c r="KYS201" s="98"/>
      <c r="KYT201" s="137" t="s">
        <v>616</v>
      </c>
      <c r="KYU201" s="137"/>
      <c r="KYV201" s="32" t="s">
        <v>4</v>
      </c>
      <c r="KYW201" s="100">
        <v>302</v>
      </c>
      <c r="KYX201" s="100"/>
      <c r="KYY201" s="33"/>
      <c r="KYZ201" s="33"/>
      <c r="KZA201" s="98">
        <v>6</v>
      </c>
      <c r="KZB201" s="98"/>
      <c r="KZC201" s="98"/>
      <c r="KZD201" s="98" t="s">
        <v>401</v>
      </c>
      <c r="KZE201" s="98"/>
      <c r="KZF201" s="98"/>
      <c r="KZG201" s="98" t="s">
        <v>404</v>
      </c>
      <c r="KZH201" s="98"/>
      <c r="KZI201" s="98"/>
      <c r="KZJ201" s="137" t="s">
        <v>616</v>
      </c>
      <c r="KZK201" s="137"/>
      <c r="KZL201" s="32" t="s">
        <v>4</v>
      </c>
      <c r="KZM201" s="100">
        <v>302</v>
      </c>
      <c r="KZN201" s="100"/>
      <c r="KZO201" s="33"/>
      <c r="KZP201" s="33"/>
      <c r="KZQ201" s="98">
        <v>6</v>
      </c>
      <c r="KZR201" s="98"/>
      <c r="KZS201" s="98"/>
      <c r="KZT201" s="98" t="s">
        <v>401</v>
      </c>
      <c r="KZU201" s="98"/>
      <c r="KZV201" s="98"/>
      <c r="KZW201" s="98" t="s">
        <v>404</v>
      </c>
      <c r="KZX201" s="98"/>
      <c r="KZY201" s="98"/>
      <c r="KZZ201" s="137" t="s">
        <v>616</v>
      </c>
      <c r="LAA201" s="137"/>
      <c r="LAB201" s="32" t="s">
        <v>4</v>
      </c>
      <c r="LAC201" s="100">
        <v>302</v>
      </c>
      <c r="LAD201" s="100"/>
      <c r="LAE201" s="33"/>
      <c r="LAF201" s="33"/>
      <c r="LAG201" s="98">
        <v>6</v>
      </c>
      <c r="LAH201" s="98"/>
      <c r="LAI201" s="98"/>
      <c r="LAJ201" s="98" t="s">
        <v>401</v>
      </c>
      <c r="LAK201" s="98"/>
      <c r="LAL201" s="98"/>
      <c r="LAM201" s="98" t="s">
        <v>404</v>
      </c>
      <c r="LAN201" s="98"/>
      <c r="LAO201" s="98"/>
      <c r="LAP201" s="137" t="s">
        <v>616</v>
      </c>
      <c r="LAQ201" s="137"/>
      <c r="LAR201" s="32" t="s">
        <v>4</v>
      </c>
      <c r="LAS201" s="100">
        <v>302</v>
      </c>
      <c r="LAT201" s="100"/>
      <c r="LAU201" s="33"/>
      <c r="LAV201" s="33"/>
      <c r="LAW201" s="98">
        <v>6</v>
      </c>
      <c r="LAX201" s="98"/>
      <c r="LAY201" s="98"/>
      <c r="LAZ201" s="98" t="s">
        <v>401</v>
      </c>
      <c r="LBA201" s="98"/>
      <c r="LBB201" s="98"/>
      <c r="LBC201" s="98" t="s">
        <v>404</v>
      </c>
      <c r="LBD201" s="98"/>
      <c r="LBE201" s="98"/>
      <c r="LBF201" s="137" t="s">
        <v>616</v>
      </c>
      <c r="LBG201" s="137"/>
      <c r="LBH201" s="32" t="s">
        <v>4</v>
      </c>
      <c r="LBI201" s="100">
        <v>302</v>
      </c>
      <c r="LBJ201" s="100"/>
      <c r="LBK201" s="33"/>
      <c r="LBL201" s="33"/>
      <c r="LBM201" s="98">
        <v>6</v>
      </c>
      <c r="LBN201" s="98"/>
      <c r="LBO201" s="98"/>
      <c r="LBP201" s="98" t="s">
        <v>401</v>
      </c>
      <c r="LBQ201" s="98"/>
      <c r="LBR201" s="98"/>
      <c r="LBS201" s="98" t="s">
        <v>404</v>
      </c>
      <c r="LBT201" s="98"/>
      <c r="LBU201" s="98"/>
      <c r="LBV201" s="137" t="s">
        <v>616</v>
      </c>
      <c r="LBW201" s="137"/>
      <c r="LBX201" s="32" t="s">
        <v>4</v>
      </c>
      <c r="LBY201" s="100">
        <v>302</v>
      </c>
      <c r="LBZ201" s="100"/>
      <c r="LCA201" s="33"/>
      <c r="LCB201" s="33"/>
      <c r="LCC201" s="98">
        <v>6</v>
      </c>
      <c r="LCD201" s="98"/>
      <c r="LCE201" s="98"/>
      <c r="LCF201" s="98" t="s">
        <v>401</v>
      </c>
      <c r="LCG201" s="98"/>
      <c r="LCH201" s="98"/>
      <c r="LCI201" s="98" t="s">
        <v>404</v>
      </c>
      <c r="LCJ201" s="98"/>
      <c r="LCK201" s="98"/>
      <c r="LCL201" s="137" t="s">
        <v>616</v>
      </c>
      <c r="LCM201" s="137"/>
      <c r="LCN201" s="32" t="s">
        <v>4</v>
      </c>
      <c r="LCO201" s="100">
        <v>302</v>
      </c>
      <c r="LCP201" s="100"/>
      <c r="LCQ201" s="33"/>
      <c r="LCR201" s="33"/>
      <c r="LCS201" s="98">
        <v>6</v>
      </c>
      <c r="LCT201" s="98"/>
      <c r="LCU201" s="98"/>
      <c r="LCV201" s="98" t="s">
        <v>401</v>
      </c>
      <c r="LCW201" s="98"/>
      <c r="LCX201" s="98"/>
      <c r="LCY201" s="98" t="s">
        <v>404</v>
      </c>
      <c r="LCZ201" s="98"/>
      <c r="LDA201" s="98"/>
      <c r="LDB201" s="137" t="s">
        <v>616</v>
      </c>
      <c r="LDC201" s="137"/>
      <c r="LDD201" s="32" t="s">
        <v>4</v>
      </c>
      <c r="LDE201" s="100">
        <v>302</v>
      </c>
      <c r="LDF201" s="100"/>
      <c r="LDG201" s="33"/>
      <c r="LDH201" s="33"/>
      <c r="LDI201" s="98">
        <v>6</v>
      </c>
      <c r="LDJ201" s="98"/>
      <c r="LDK201" s="98"/>
      <c r="LDL201" s="98" t="s">
        <v>401</v>
      </c>
      <c r="LDM201" s="98"/>
      <c r="LDN201" s="98"/>
      <c r="LDO201" s="98" t="s">
        <v>404</v>
      </c>
      <c r="LDP201" s="98"/>
      <c r="LDQ201" s="98"/>
      <c r="LDR201" s="137" t="s">
        <v>616</v>
      </c>
      <c r="LDS201" s="137"/>
      <c r="LDT201" s="32" t="s">
        <v>4</v>
      </c>
      <c r="LDU201" s="100">
        <v>302</v>
      </c>
      <c r="LDV201" s="100"/>
      <c r="LDW201" s="33"/>
      <c r="LDX201" s="33"/>
      <c r="LDY201" s="98">
        <v>6</v>
      </c>
      <c r="LDZ201" s="98"/>
      <c r="LEA201" s="98"/>
      <c r="LEB201" s="98" t="s">
        <v>401</v>
      </c>
      <c r="LEC201" s="98"/>
      <c r="LED201" s="98"/>
      <c r="LEE201" s="98" t="s">
        <v>404</v>
      </c>
      <c r="LEF201" s="98"/>
      <c r="LEG201" s="98"/>
      <c r="LEH201" s="137" t="s">
        <v>616</v>
      </c>
      <c r="LEI201" s="137"/>
      <c r="LEJ201" s="32" t="s">
        <v>4</v>
      </c>
      <c r="LEK201" s="100">
        <v>302</v>
      </c>
      <c r="LEL201" s="100"/>
      <c r="LEM201" s="33"/>
      <c r="LEN201" s="33"/>
      <c r="LEO201" s="98">
        <v>6</v>
      </c>
      <c r="LEP201" s="98"/>
      <c r="LEQ201" s="98"/>
      <c r="LER201" s="98" t="s">
        <v>401</v>
      </c>
      <c r="LES201" s="98"/>
      <c r="LET201" s="98"/>
      <c r="LEU201" s="98" t="s">
        <v>404</v>
      </c>
      <c r="LEV201" s="98"/>
      <c r="LEW201" s="98"/>
      <c r="LEX201" s="137" t="s">
        <v>616</v>
      </c>
      <c r="LEY201" s="137"/>
      <c r="LEZ201" s="32" t="s">
        <v>4</v>
      </c>
      <c r="LFA201" s="100">
        <v>302</v>
      </c>
      <c r="LFB201" s="100"/>
      <c r="LFC201" s="33"/>
      <c r="LFD201" s="33"/>
      <c r="LFE201" s="98">
        <v>6</v>
      </c>
      <c r="LFF201" s="98"/>
      <c r="LFG201" s="98"/>
      <c r="LFH201" s="98" t="s">
        <v>401</v>
      </c>
      <c r="LFI201" s="98"/>
      <c r="LFJ201" s="98"/>
      <c r="LFK201" s="98" t="s">
        <v>404</v>
      </c>
      <c r="LFL201" s="98"/>
      <c r="LFM201" s="98"/>
      <c r="LFN201" s="137" t="s">
        <v>616</v>
      </c>
      <c r="LFO201" s="137"/>
      <c r="LFP201" s="32" t="s">
        <v>4</v>
      </c>
      <c r="LFQ201" s="100">
        <v>302</v>
      </c>
      <c r="LFR201" s="100"/>
      <c r="LFS201" s="33"/>
      <c r="LFT201" s="33"/>
      <c r="LFU201" s="98">
        <v>6</v>
      </c>
      <c r="LFV201" s="98"/>
      <c r="LFW201" s="98"/>
      <c r="LFX201" s="98" t="s">
        <v>401</v>
      </c>
      <c r="LFY201" s="98"/>
      <c r="LFZ201" s="98"/>
      <c r="LGA201" s="98" t="s">
        <v>404</v>
      </c>
      <c r="LGB201" s="98"/>
      <c r="LGC201" s="98"/>
      <c r="LGD201" s="137" t="s">
        <v>616</v>
      </c>
      <c r="LGE201" s="137"/>
      <c r="LGF201" s="32" t="s">
        <v>4</v>
      </c>
      <c r="LGG201" s="100">
        <v>302</v>
      </c>
      <c r="LGH201" s="100"/>
      <c r="LGI201" s="33"/>
      <c r="LGJ201" s="33"/>
      <c r="LGK201" s="98">
        <v>6</v>
      </c>
      <c r="LGL201" s="98"/>
      <c r="LGM201" s="98"/>
      <c r="LGN201" s="98" t="s">
        <v>401</v>
      </c>
      <c r="LGO201" s="98"/>
      <c r="LGP201" s="98"/>
      <c r="LGQ201" s="98" t="s">
        <v>404</v>
      </c>
      <c r="LGR201" s="98"/>
      <c r="LGS201" s="98"/>
      <c r="LGT201" s="137" t="s">
        <v>616</v>
      </c>
      <c r="LGU201" s="137"/>
      <c r="LGV201" s="32" t="s">
        <v>4</v>
      </c>
      <c r="LGW201" s="100">
        <v>302</v>
      </c>
      <c r="LGX201" s="100"/>
      <c r="LGY201" s="33"/>
      <c r="LGZ201" s="33"/>
      <c r="LHA201" s="98">
        <v>6</v>
      </c>
      <c r="LHB201" s="98"/>
      <c r="LHC201" s="98"/>
      <c r="LHD201" s="98" t="s">
        <v>401</v>
      </c>
      <c r="LHE201" s="98"/>
      <c r="LHF201" s="98"/>
      <c r="LHG201" s="98" t="s">
        <v>404</v>
      </c>
      <c r="LHH201" s="98"/>
      <c r="LHI201" s="98"/>
      <c r="LHJ201" s="137" t="s">
        <v>616</v>
      </c>
      <c r="LHK201" s="137"/>
      <c r="LHL201" s="32" t="s">
        <v>4</v>
      </c>
      <c r="LHM201" s="100">
        <v>302</v>
      </c>
      <c r="LHN201" s="100"/>
      <c r="LHO201" s="33"/>
      <c r="LHP201" s="33"/>
      <c r="LHQ201" s="98">
        <v>6</v>
      </c>
      <c r="LHR201" s="98"/>
      <c r="LHS201" s="98"/>
      <c r="LHT201" s="98" t="s">
        <v>401</v>
      </c>
      <c r="LHU201" s="98"/>
      <c r="LHV201" s="98"/>
      <c r="LHW201" s="98" t="s">
        <v>404</v>
      </c>
      <c r="LHX201" s="98"/>
      <c r="LHY201" s="98"/>
      <c r="LHZ201" s="137" t="s">
        <v>616</v>
      </c>
      <c r="LIA201" s="137"/>
      <c r="LIB201" s="32" t="s">
        <v>4</v>
      </c>
      <c r="LIC201" s="100">
        <v>302</v>
      </c>
      <c r="LID201" s="100"/>
      <c r="LIE201" s="33"/>
      <c r="LIF201" s="33"/>
      <c r="LIG201" s="98">
        <v>6</v>
      </c>
      <c r="LIH201" s="98"/>
      <c r="LII201" s="98"/>
      <c r="LIJ201" s="98" t="s">
        <v>401</v>
      </c>
      <c r="LIK201" s="98"/>
      <c r="LIL201" s="98"/>
      <c r="LIM201" s="98" t="s">
        <v>404</v>
      </c>
      <c r="LIN201" s="98"/>
      <c r="LIO201" s="98"/>
      <c r="LIP201" s="137" t="s">
        <v>616</v>
      </c>
      <c r="LIQ201" s="137"/>
      <c r="LIR201" s="32" t="s">
        <v>4</v>
      </c>
      <c r="LIS201" s="100">
        <v>302</v>
      </c>
      <c r="LIT201" s="100"/>
      <c r="LIU201" s="33"/>
      <c r="LIV201" s="33"/>
      <c r="LIW201" s="98">
        <v>6</v>
      </c>
      <c r="LIX201" s="98"/>
      <c r="LIY201" s="98"/>
      <c r="LIZ201" s="98" t="s">
        <v>401</v>
      </c>
      <c r="LJA201" s="98"/>
      <c r="LJB201" s="98"/>
      <c r="LJC201" s="98" t="s">
        <v>404</v>
      </c>
      <c r="LJD201" s="98"/>
      <c r="LJE201" s="98"/>
      <c r="LJF201" s="137" t="s">
        <v>616</v>
      </c>
      <c r="LJG201" s="137"/>
      <c r="LJH201" s="32" t="s">
        <v>4</v>
      </c>
      <c r="LJI201" s="100">
        <v>302</v>
      </c>
      <c r="LJJ201" s="100"/>
      <c r="LJK201" s="33"/>
      <c r="LJL201" s="33"/>
      <c r="LJM201" s="98">
        <v>6</v>
      </c>
      <c r="LJN201" s="98"/>
      <c r="LJO201" s="98"/>
      <c r="LJP201" s="98" t="s">
        <v>401</v>
      </c>
      <c r="LJQ201" s="98"/>
      <c r="LJR201" s="98"/>
      <c r="LJS201" s="98" t="s">
        <v>404</v>
      </c>
      <c r="LJT201" s="98"/>
      <c r="LJU201" s="98"/>
      <c r="LJV201" s="137" t="s">
        <v>616</v>
      </c>
      <c r="LJW201" s="137"/>
      <c r="LJX201" s="32" t="s">
        <v>4</v>
      </c>
      <c r="LJY201" s="100">
        <v>302</v>
      </c>
      <c r="LJZ201" s="100"/>
      <c r="LKA201" s="33"/>
      <c r="LKB201" s="33"/>
      <c r="LKC201" s="98">
        <v>6</v>
      </c>
      <c r="LKD201" s="98"/>
      <c r="LKE201" s="98"/>
      <c r="LKF201" s="98" t="s">
        <v>401</v>
      </c>
      <c r="LKG201" s="98"/>
      <c r="LKH201" s="98"/>
      <c r="LKI201" s="98" t="s">
        <v>404</v>
      </c>
      <c r="LKJ201" s="98"/>
      <c r="LKK201" s="98"/>
      <c r="LKL201" s="137" t="s">
        <v>616</v>
      </c>
      <c r="LKM201" s="137"/>
      <c r="LKN201" s="32" t="s">
        <v>4</v>
      </c>
      <c r="LKO201" s="100">
        <v>302</v>
      </c>
      <c r="LKP201" s="100"/>
      <c r="LKQ201" s="33"/>
      <c r="LKR201" s="33"/>
      <c r="LKS201" s="98">
        <v>6</v>
      </c>
      <c r="LKT201" s="98"/>
      <c r="LKU201" s="98"/>
      <c r="LKV201" s="98" t="s">
        <v>401</v>
      </c>
      <c r="LKW201" s="98"/>
      <c r="LKX201" s="98"/>
      <c r="LKY201" s="98" t="s">
        <v>404</v>
      </c>
      <c r="LKZ201" s="98"/>
      <c r="LLA201" s="98"/>
      <c r="LLB201" s="137" t="s">
        <v>616</v>
      </c>
      <c r="LLC201" s="137"/>
      <c r="LLD201" s="32" t="s">
        <v>4</v>
      </c>
      <c r="LLE201" s="100">
        <v>302</v>
      </c>
      <c r="LLF201" s="100"/>
      <c r="LLG201" s="33"/>
      <c r="LLH201" s="33"/>
      <c r="LLI201" s="98">
        <v>6</v>
      </c>
      <c r="LLJ201" s="98"/>
      <c r="LLK201" s="98"/>
      <c r="LLL201" s="98" t="s">
        <v>401</v>
      </c>
      <c r="LLM201" s="98"/>
      <c r="LLN201" s="98"/>
      <c r="LLO201" s="98" t="s">
        <v>404</v>
      </c>
      <c r="LLP201" s="98"/>
      <c r="LLQ201" s="98"/>
      <c r="LLR201" s="137" t="s">
        <v>616</v>
      </c>
      <c r="LLS201" s="137"/>
      <c r="LLT201" s="32" t="s">
        <v>4</v>
      </c>
      <c r="LLU201" s="100">
        <v>302</v>
      </c>
      <c r="LLV201" s="100"/>
      <c r="LLW201" s="33"/>
      <c r="LLX201" s="33"/>
      <c r="LLY201" s="98">
        <v>6</v>
      </c>
      <c r="LLZ201" s="98"/>
      <c r="LMA201" s="98"/>
      <c r="LMB201" s="98" t="s">
        <v>401</v>
      </c>
      <c r="LMC201" s="98"/>
      <c r="LMD201" s="98"/>
      <c r="LME201" s="98" t="s">
        <v>404</v>
      </c>
      <c r="LMF201" s="98"/>
      <c r="LMG201" s="98"/>
      <c r="LMH201" s="137" t="s">
        <v>616</v>
      </c>
      <c r="LMI201" s="137"/>
      <c r="LMJ201" s="32" t="s">
        <v>4</v>
      </c>
      <c r="LMK201" s="100">
        <v>302</v>
      </c>
      <c r="LML201" s="100"/>
      <c r="LMM201" s="33"/>
      <c r="LMN201" s="33"/>
      <c r="LMO201" s="98">
        <v>6</v>
      </c>
      <c r="LMP201" s="98"/>
      <c r="LMQ201" s="98"/>
      <c r="LMR201" s="98" t="s">
        <v>401</v>
      </c>
      <c r="LMS201" s="98"/>
      <c r="LMT201" s="98"/>
      <c r="LMU201" s="98" t="s">
        <v>404</v>
      </c>
      <c r="LMV201" s="98"/>
      <c r="LMW201" s="98"/>
      <c r="LMX201" s="137" t="s">
        <v>616</v>
      </c>
      <c r="LMY201" s="137"/>
      <c r="LMZ201" s="32" t="s">
        <v>4</v>
      </c>
      <c r="LNA201" s="100">
        <v>302</v>
      </c>
      <c r="LNB201" s="100"/>
      <c r="LNC201" s="33"/>
      <c r="LND201" s="33"/>
      <c r="LNE201" s="98">
        <v>6</v>
      </c>
      <c r="LNF201" s="98"/>
      <c r="LNG201" s="98"/>
      <c r="LNH201" s="98" t="s">
        <v>401</v>
      </c>
      <c r="LNI201" s="98"/>
      <c r="LNJ201" s="98"/>
      <c r="LNK201" s="98" t="s">
        <v>404</v>
      </c>
      <c r="LNL201" s="98"/>
      <c r="LNM201" s="98"/>
      <c r="LNN201" s="137" t="s">
        <v>616</v>
      </c>
      <c r="LNO201" s="137"/>
      <c r="LNP201" s="32" t="s">
        <v>4</v>
      </c>
      <c r="LNQ201" s="100">
        <v>302</v>
      </c>
      <c r="LNR201" s="100"/>
      <c r="LNS201" s="33"/>
      <c r="LNT201" s="33"/>
      <c r="LNU201" s="98">
        <v>6</v>
      </c>
      <c r="LNV201" s="98"/>
      <c r="LNW201" s="98"/>
      <c r="LNX201" s="98" t="s">
        <v>401</v>
      </c>
      <c r="LNY201" s="98"/>
      <c r="LNZ201" s="98"/>
      <c r="LOA201" s="98" t="s">
        <v>404</v>
      </c>
      <c r="LOB201" s="98"/>
      <c r="LOC201" s="98"/>
      <c r="LOD201" s="137" t="s">
        <v>616</v>
      </c>
      <c r="LOE201" s="137"/>
      <c r="LOF201" s="32" t="s">
        <v>4</v>
      </c>
      <c r="LOG201" s="100">
        <v>302</v>
      </c>
      <c r="LOH201" s="100"/>
      <c r="LOI201" s="33"/>
      <c r="LOJ201" s="33"/>
      <c r="LOK201" s="98">
        <v>6</v>
      </c>
      <c r="LOL201" s="98"/>
      <c r="LOM201" s="98"/>
      <c r="LON201" s="98" t="s">
        <v>401</v>
      </c>
      <c r="LOO201" s="98"/>
      <c r="LOP201" s="98"/>
      <c r="LOQ201" s="98" t="s">
        <v>404</v>
      </c>
      <c r="LOR201" s="98"/>
      <c r="LOS201" s="98"/>
      <c r="LOT201" s="137" t="s">
        <v>616</v>
      </c>
      <c r="LOU201" s="137"/>
      <c r="LOV201" s="32" t="s">
        <v>4</v>
      </c>
      <c r="LOW201" s="100">
        <v>302</v>
      </c>
      <c r="LOX201" s="100"/>
      <c r="LOY201" s="33"/>
      <c r="LOZ201" s="33"/>
      <c r="LPA201" s="98">
        <v>6</v>
      </c>
      <c r="LPB201" s="98"/>
      <c r="LPC201" s="98"/>
      <c r="LPD201" s="98" t="s">
        <v>401</v>
      </c>
      <c r="LPE201" s="98"/>
      <c r="LPF201" s="98"/>
      <c r="LPG201" s="98" t="s">
        <v>404</v>
      </c>
      <c r="LPH201" s="98"/>
      <c r="LPI201" s="98"/>
      <c r="LPJ201" s="137" t="s">
        <v>616</v>
      </c>
      <c r="LPK201" s="137"/>
      <c r="LPL201" s="32" t="s">
        <v>4</v>
      </c>
      <c r="LPM201" s="100">
        <v>302</v>
      </c>
      <c r="LPN201" s="100"/>
      <c r="LPO201" s="33"/>
      <c r="LPP201" s="33"/>
      <c r="LPQ201" s="98">
        <v>6</v>
      </c>
      <c r="LPR201" s="98"/>
      <c r="LPS201" s="98"/>
      <c r="LPT201" s="98" t="s">
        <v>401</v>
      </c>
      <c r="LPU201" s="98"/>
      <c r="LPV201" s="98"/>
      <c r="LPW201" s="98" t="s">
        <v>404</v>
      </c>
      <c r="LPX201" s="98"/>
      <c r="LPY201" s="98"/>
      <c r="LPZ201" s="137" t="s">
        <v>616</v>
      </c>
      <c r="LQA201" s="137"/>
      <c r="LQB201" s="32" t="s">
        <v>4</v>
      </c>
      <c r="LQC201" s="100">
        <v>302</v>
      </c>
      <c r="LQD201" s="100"/>
      <c r="LQE201" s="33"/>
      <c r="LQF201" s="33"/>
      <c r="LQG201" s="98">
        <v>6</v>
      </c>
      <c r="LQH201" s="98"/>
      <c r="LQI201" s="98"/>
      <c r="LQJ201" s="98" t="s">
        <v>401</v>
      </c>
      <c r="LQK201" s="98"/>
      <c r="LQL201" s="98"/>
      <c r="LQM201" s="98" t="s">
        <v>404</v>
      </c>
      <c r="LQN201" s="98"/>
      <c r="LQO201" s="98"/>
      <c r="LQP201" s="137" t="s">
        <v>616</v>
      </c>
      <c r="LQQ201" s="137"/>
      <c r="LQR201" s="32" t="s">
        <v>4</v>
      </c>
      <c r="LQS201" s="100">
        <v>302</v>
      </c>
      <c r="LQT201" s="100"/>
      <c r="LQU201" s="33"/>
      <c r="LQV201" s="33"/>
      <c r="LQW201" s="98">
        <v>6</v>
      </c>
      <c r="LQX201" s="98"/>
      <c r="LQY201" s="98"/>
      <c r="LQZ201" s="98" t="s">
        <v>401</v>
      </c>
      <c r="LRA201" s="98"/>
      <c r="LRB201" s="98"/>
      <c r="LRC201" s="98" t="s">
        <v>404</v>
      </c>
      <c r="LRD201" s="98"/>
      <c r="LRE201" s="98"/>
      <c r="LRF201" s="137" t="s">
        <v>616</v>
      </c>
      <c r="LRG201" s="137"/>
      <c r="LRH201" s="32" t="s">
        <v>4</v>
      </c>
      <c r="LRI201" s="100">
        <v>302</v>
      </c>
      <c r="LRJ201" s="100"/>
      <c r="LRK201" s="33"/>
      <c r="LRL201" s="33"/>
      <c r="LRM201" s="98">
        <v>6</v>
      </c>
      <c r="LRN201" s="98"/>
      <c r="LRO201" s="98"/>
      <c r="LRP201" s="98" t="s">
        <v>401</v>
      </c>
      <c r="LRQ201" s="98"/>
      <c r="LRR201" s="98"/>
      <c r="LRS201" s="98" t="s">
        <v>404</v>
      </c>
      <c r="LRT201" s="98"/>
      <c r="LRU201" s="98"/>
      <c r="LRV201" s="137" t="s">
        <v>616</v>
      </c>
      <c r="LRW201" s="137"/>
      <c r="LRX201" s="32" t="s">
        <v>4</v>
      </c>
      <c r="LRY201" s="100">
        <v>302</v>
      </c>
      <c r="LRZ201" s="100"/>
      <c r="LSA201" s="33"/>
      <c r="LSB201" s="33"/>
      <c r="LSC201" s="98">
        <v>6</v>
      </c>
      <c r="LSD201" s="98"/>
      <c r="LSE201" s="98"/>
      <c r="LSF201" s="98" t="s">
        <v>401</v>
      </c>
      <c r="LSG201" s="98"/>
      <c r="LSH201" s="98"/>
      <c r="LSI201" s="98" t="s">
        <v>404</v>
      </c>
      <c r="LSJ201" s="98"/>
      <c r="LSK201" s="98"/>
      <c r="LSL201" s="137" t="s">
        <v>616</v>
      </c>
      <c r="LSM201" s="137"/>
      <c r="LSN201" s="32" t="s">
        <v>4</v>
      </c>
      <c r="LSO201" s="100">
        <v>302</v>
      </c>
      <c r="LSP201" s="100"/>
      <c r="LSQ201" s="33"/>
      <c r="LSR201" s="33"/>
      <c r="LSS201" s="98">
        <v>6</v>
      </c>
      <c r="LST201" s="98"/>
      <c r="LSU201" s="98"/>
      <c r="LSV201" s="98" t="s">
        <v>401</v>
      </c>
      <c r="LSW201" s="98"/>
      <c r="LSX201" s="98"/>
      <c r="LSY201" s="98" t="s">
        <v>404</v>
      </c>
      <c r="LSZ201" s="98"/>
      <c r="LTA201" s="98"/>
      <c r="LTB201" s="137" t="s">
        <v>616</v>
      </c>
      <c r="LTC201" s="137"/>
      <c r="LTD201" s="32" t="s">
        <v>4</v>
      </c>
      <c r="LTE201" s="100">
        <v>302</v>
      </c>
      <c r="LTF201" s="100"/>
      <c r="LTG201" s="33"/>
      <c r="LTH201" s="33"/>
      <c r="LTI201" s="98">
        <v>6</v>
      </c>
      <c r="LTJ201" s="98"/>
      <c r="LTK201" s="98"/>
      <c r="LTL201" s="98" t="s">
        <v>401</v>
      </c>
      <c r="LTM201" s="98"/>
      <c r="LTN201" s="98"/>
      <c r="LTO201" s="98" t="s">
        <v>404</v>
      </c>
      <c r="LTP201" s="98"/>
      <c r="LTQ201" s="98"/>
      <c r="LTR201" s="137" t="s">
        <v>616</v>
      </c>
      <c r="LTS201" s="137"/>
      <c r="LTT201" s="32" t="s">
        <v>4</v>
      </c>
      <c r="LTU201" s="100">
        <v>302</v>
      </c>
      <c r="LTV201" s="100"/>
      <c r="LTW201" s="33"/>
      <c r="LTX201" s="33"/>
      <c r="LTY201" s="98">
        <v>6</v>
      </c>
      <c r="LTZ201" s="98"/>
      <c r="LUA201" s="98"/>
      <c r="LUB201" s="98" t="s">
        <v>401</v>
      </c>
      <c r="LUC201" s="98"/>
      <c r="LUD201" s="98"/>
      <c r="LUE201" s="98" t="s">
        <v>404</v>
      </c>
      <c r="LUF201" s="98"/>
      <c r="LUG201" s="98"/>
      <c r="LUH201" s="137" t="s">
        <v>616</v>
      </c>
      <c r="LUI201" s="137"/>
      <c r="LUJ201" s="32" t="s">
        <v>4</v>
      </c>
      <c r="LUK201" s="100">
        <v>302</v>
      </c>
      <c r="LUL201" s="100"/>
      <c r="LUM201" s="33"/>
      <c r="LUN201" s="33"/>
      <c r="LUO201" s="98">
        <v>6</v>
      </c>
      <c r="LUP201" s="98"/>
      <c r="LUQ201" s="98"/>
      <c r="LUR201" s="98" t="s">
        <v>401</v>
      </c>
      <c r="LUS201" s="98"/>
      <c r="LUT201" s="98"/>
      <c r="LUU201" s="98" t="s">
        <v>404</v>
      </c>
      <c r="LUV201" s="98"/>
      <c r="LUW201" s="98"/>
      <c r="LUX201" s="137" t="s">
        <v>616</v>
      </c>
      <c r="LUY201" s="137"/>
      <c r="LUZ201" s="32" t="s">
        <v>4</v>
      </c>
      <c r="LVA201" s="100">
        <v>302</v>
      </c>
      <c r="LVB201" s="100"/>
      <c r="LVC201" s="33"/>
      <c r="LVD201" s="33"/>
      <c r="LVE201" s="98">
        <v>6</v>
      </c>
      <c r="LVF201" s="98"/>
      <c r="LVG201" s="98"/>
      <c r="LVH201" s="98" t="s">
        <v>401</v>
      </c>
      <c r="LVI201" s="98"/>
      <c r="LVJ201" s="98"/>
      <c r="LVK201" s="98" t="s">
        <v>404</v>
      </c>
      <c r="LVL201" s="98"/>
      <c r="LVM201" s="98"/>
      <c r="LVN201" s="137" t="s">
        <v>616</v>
      </c>
      <c r="LVO201" s="137"/>
      <c r="LVP201" s="32" t="s">
        <v>4</v>
      </c>
      <c r="LVQ201" s="100">
        <v>302</v>
      </c>
      <c r="LVR201" s="100"/>
      <c r="LVS201" s="33"/>
      <c r="LVT201" s="33"/>
      <c r="LVU201" s="98">
        <v>6</v>
      </c>
      <c r="LVV201" s="98"/>
      <c r="LVW201" s="98"/>
      <c r="LVX201" s="98" t="s">
        <v>401</v>
      </c>
      <c r="LVY201" s="98"/>
      <c r="LVZ201" s="98"/>
      <c r="LWA201" s="98" t="s">
        <v>404</v>
      </c>
      <c r="LWB201" s="98"/>
      <c r="LWC201" s="98"/>
      <c r="LWD201" s="137" t="s">
        <v>616</v>
      </c>
      <c r="LWE201" s="137"/>
      <c r="LWF201" s="32" t="s">
        <v>4</v>
      </c>
      <c r="LWG201" s="100">
        <v>302</v>
      </c>
      <c r="LWH201" s="100"/>
      <c r="LWI201" s="33"/>
      <c r="LWJ201" s="33"/>
      <c r="LWK201" s="98">
        <v>6</v>
      </c>
      <c r="LWL201" s="98"/>
      <c r="LWM201" s="98"/>
      <c r="LWN201" s="98" t="s">
        <v>401</v>
      </c>
      <c r="LWO201" s="98"/>
      <c r="LWP201" s="98"/>
      <c r="LWQ201" s="98" t="s">
        <v>404</v>
      </c>
      <c r="LWR201" s="98"/>
      <c r="LWS201" s="98"/>
      <c r="LWT201" s="137" t="s">
        <v>616</v>
      </c>
      <c r="LWU201" s="137"/>
      <c r="LWV201" s="32" t="s">
        <v>4</v>
      </c>
      <c r="LWW201" s="100">
        <v>302</v>
      </c>
      <c r="LWX201" s="100"/>
      <c r="LWY201" s="33"/>
      <c r="LWZ201" s="33"/>
      <c r="LXA201" s="98">
        <v>6</v>
      </c>
      <c r="LXB201" s="98"/>
      <c r="LXC201" s="98"/>
      <c r="LXD201" s="98" t="s">
        <v>401</v>
      </c>
      <c r="LXE201" s="98"/>
      <c r="LXF201" s="98"/>
      <c r="LXG201" s="98" t="s">
        <v>404</v>
      </c>
      <c r="LXH201" s="98"/>
      <c r="LXI201" s="98"/>
      <c r="LXJ201" s="137" t="s">
        <v>616</v>
      </c>
      <c r="LXK201" s="137"/>
      <c r="LXL201" s="32" t="s">
        <v>4</v>
      </c>
      <c r="LXM201" s="100">
        <v>302</v>
      </c>
      <c r="LXN201" s="100"/>
      <c r="LXO201" s="33"/>
      <c r="LXP201" s="33"/>
      <c r="LXQ201" s="98">
        <v>6</v>
      </c>
      <c r="LXR201" s="98"/>
      <c r="LXS201" s="98"/>
      <c r="LXT201" s="98" t="s">
        <v>401</v>
      </c>
      <c r="LXU201" s="98"/>
      <c r="LXV201" s="98"/>
      <c r="LXW201" s="98" t="s">
        <v>404</v>
      </c>
      <c r="LXX201" s="98"/>
      <c r="LXY201" s="98"/>
      <c r="LXZ201" s="137" t="s">
        <v>616</v>
      </c>
      <c r="LYA201" s="137"/>
      <c r="LYB201" s="32" t="s">
        <v>4</v>
      </c>
      <c r="LYC201" s="100">
        <v>302</v>
      </c>
      <c r="LYD201" s="100"/>
      <c r="LYE201" s="33"/>
      <c r="LYF201" s="33"/>
      <c r="LYG201" s="98">
        <v>6</v>
      </c>
      <c r="LYH201" s="98"/>
      <c r="LYI201" s="98"/>
      <c r="LYJ201" s="98" t="s">
        <v>401</v>
      </c>
      <c r="LYK201" s="98"/>
      <c r="LYL201" s="98"/>
      <c r="LYM201" s="98" t="s">
        <v>404</v>
      </c>
      <c r="LYN201" s="98"/>
      <c r="LYO201" s="98"/>
      <c r="LYP201" s="137" t="s">
        <v>616</v>
      </c>
      <c r="LYQ201" s="137"/>
      <c r="LYR201" s="32" t="s">
        <v>4</v>
      </c>
      <c r="LYS201" s="100">
        <v>302</v>
      </c>
      <c r="LYT201" s="100"/>
      <c r="LYU201" s="33"/>
      <c r="LYV201" s="33"/>
      <c r="LYW201" s="98">
        <v>6</v>
      </c>
      <c r="LYX201" s="98"/>
      <c r="LYY201" s="98"/>
      <c r="LYZ201" s="98" t="s">
        <v>401</v>
      </c>
      <c r="LZA201" s="98"/>
      <c r="LZB201" s="98"/>
      <c r="LZC201" s="98" t="s">
        <v>404</v>
      </c>
      <c r="LZD201" s="98"/>
      <c r="LZE201" s="98"/>
      <c r="LZF201" s="137" t="s">
        <v>616</v>
      </c>
      <c r="LZG201" s="137"/>
      <c r="LZH201" s="32" t="s">
        <v>4</v>
      </c>
      <c r="LZI201" s="100">
        <v>302</v>
      </c>
      <c r="LZJ201" s="100"/>
      <c r="LZK201" s="33"/>
      <c r="LZL201" s="33"/>
      <c r="LZM201" s="98">
        <v>6</v>
      </c>
      <c r="LZN201" s="98"/>
      <c r="LZO201" s="98"/>
      <c r="LZP201" s="98" t="s">
        <v>401</v>
      </c>
      <c r="LZQ201" s="98"/>
      <c r="LZR201" s="98"/>
      <c r="LZS201" s="98" t="s">
        <v>404</v>
      </c>
      <c r="LZT201" s="98"/>
      <c r="LZU201" s="98"/>
      <c r="LZV201" s="137" t="s">
        <v>616</v>
      </c>
      <c r="LZW201" s="137"/>
      <c r="LZX201" s="32" t="s">
        <v>4</v>
      </c>
      <c r="LZY201" s="100">
        <v>302</v>
      </c>
      <c r="LZZ201" s="100"/>
      <c r="MAA201" s="33"/>
      <c r="MAB201" s="33"/>
      <c r="MAC201" s="98">
        <v>6</v>
      </c>
      <c r="MAD201" s="98"/>
      <c r="MAE201" s="98"/>
      <c r="MAF201" s="98" t="s">
        <v>401</v>
      </c>
      <c r="MAG201" s="98"/>
      <c r="MAH201" s="98"/>
      <c r="MAI201" s="98" t="s">
        <v>404</v>
      </c>
      <c r="MAJ201" s="98"/>
      <c r="MAK201" s="98"/>
      <c r="MAL201" s="137" t="s">
        <v>616</v>
      </c>
      <c r="MAM201" s="137"/>
      <c r="MAN201" s="32" t="s">
        <v>4</v>
      </c>
      <c r="MAO201" s="100">
        <v>302</v>
      </c>
      <c r="MAP201" s="100"/>
      <c r="MAQ201" s="33"/>
      <c r="MAR201" s="33"/>
      <c r="MAS201" s="98">
        <v>6</v>
      </c>
      <c r="MAT201" s="98"/>
      <c r="MAU201" s="98"/>
      <c r="MAV201" s="98" t="s">
        <v>401</v>
      </c>
      <c r="MAW201" s="98"/>
      <c r="MAX201" s="98"/>
      <c r="MAY201" s="98" t="s">
        <v>404</v>
      </c>
      <c r="MAZ201" s="98"/>
      <c r="MBA201" s="98"/>
      <c r="MBB201" s="137" t="s">
        <v>616</v>
      </c>
      <c r="MBC201" s="137"/>
      <c r="MBD201" s="32" t="s">
        <v>4</v>
      </c>
      <c r="MBE201" s="100">
        <v>302</v>
      </c>
      <c r="MBF201" s="100"/>
      <c r="MBG201" s="33"/>
      <c r="MBH201" s="33"/>
      <c r="MBI201" s="98">
        <v>6</v>
      </c>
      <c r="MBJ201" s="98"/>
      <c r="MBK201" s="98"/>
      <c r="MBL201" s="98" t="s">
        <v>401</v>
      </c>
      <c r="MBM201" s="98"/>
      <c r="MBN201" s="98"/>
      <c r="MBO201" s="98" t="s">
        <v>404</v>
      </c>
      <c r="MBP201" s="98"/>
      <c r="MBQ201" s="98"/>
      <c r="MBR201" s="137" t="s">
        <v>616</v>
      </c>
      <c r="MBS201" s="137"/>
      <c r="MBT201" s="32" t="s">
        <v>4</v>
      </c>
      <c r="MBU201" s="100">
        <v>302</v>
      </c>
      <c r="MBV201" s="100"/>
      <c r="MBW201" s="33"/>
      <c r="MBX201" s="33"/>
      <c r="MBY201" s="98">
        <v>6</v>
      </c>
      <c r="MBZ201" s="98"/>
      <c r="MCA201" s="98"/>
      <c r="MCB201" s="98" t="s">
        <v>401</v>
      </c>
      <c r="MCC201" s="98"/>
      <c r="MCD201" s="98"/>
      <c r="MCE201" s="98" t="s">
        <v>404</v>
      </c>
      <c r="MCF201" s="98"/>
      <c r="MCG201" s="98"/>
      <c r="MCH201" s="137" t="s">
        <v>616</v>
      </c>
      <c r="MCI201" s="137"/>
      <c r="MCJ201" s="32" t="s">
        <v>4</v>
      </c>
      <c r="MCK201" s="100">
        <v>302</v>
      </c>
      <c r="MCL201" s="100"/>
      <c r="MCM201" s="33"/>
      <c r="MCN201" s="33"/>
      <c r="MCO201" s="98">
        <v>6</v>
      </c>
      <c r="MCP201" s="98"/>
      <c r="MCQ201" s="98"/>
      <c r="MCR201" s="98" t="s">
        <v>401</v>
      </c>
      <c r="MCS201" s="98"/>
      <c r="MCT201" s="98"/>
      <c r="MCU201" s="98" t="s">
        <v>404</v>
      </c>
      <c r="MCV201" s="98"/>
      <c r="MCW201" s="98"/>
      <c r="MCX201" s="137" t="s">
        <v>616</v>
      </c>
      <c r="MCY201" s="137"/>
      <c r="MCZ201" s="32" t="s">
        <v>4</v>
      </c>
      <c r="MDA201" s="100">
        <v>302</v>
      </c>
      <c r="MDB201" s="100"/>
      <c r="MDC201" s="33"/>
      <c r="MDD201" s="33"/>
      <c r="MDE201" s="98">
        <v>6</v>
      </c>
      <c r="MDF201" s="98"/>
      <c r="MDG201" s="98"/>
      <c r="MDH201" s="98" t="s">
        <v>401</v>
      </c>
      <c r="MDI201" s="98"/>
      <c r="MDJ201" s="98"/>
      <c r="MDK201" s="98" t="s">
        <v>404</v>
      </c>
      <c r="MDL201" s="98"/>
      <c r="MDM201" s="98"/>
      <c r="MDN201" s="137" t="s">
        <v>616</v>
      </c>
      <c r="MDO201" s="137"/>
      <c r="MDP201" s="32" t="s">
        <v>4</v>
      </c>
      <c r="MDQ201" s="100">
        <v>302</v>
      </c>
      <c r="MDR201" s="100"/>
      <c r="MDS201" s="33"/>
      <c r="MDT201" s="33"/>
      <c r="MDU201" s="98">
        <v>6</v>
      </c>
      <c r="MDV201" s="98"/>
      <c r="MDW201" s="98"/>
      <c r="MDX201" s="98" t="s">
        <v>401</v>
      </c>
      <c r="MDY201" s="98"/>
      <c r="MDZ201" s="98"/>
      <c r="MEA201" s="98" t="s">
        <v>404</v>
      </c>
      <c r="MEB201" s="98"/>
      <c r="MEC201" s="98"/>
      <c r="MED201" s="137" t="s">
        <v>616</v>
      </c>
      <c r="MEE201" s="137"/>
      <c r="MEF201" s="32" t="s">
        <v>4</v>
      </c>
      <c r="MEG201" s="100">
        <v>302</v>
      </c>
      <c r="MEH201" s="100"/>
      <c r="MEI201" s="33"/>
      <c r="MEJ201" s="33"/>
      <c r="MEK201" s="98">
        <v>6</v>
      </c>
      <c r="MEL201" s="98"/>
      <c r="MEM201" s="98"/>
      <c r="MEN201" s="98" t="s">
        <v>401</v>
      </c>
      <c r="MEO201" s="98"/>
      <c r="MEP201" s="98"/>
      <c r="MEQ201" s="98" t="s">
        <v>404</v>
      </c>
      <c r="MER201" s="98"/>
      <c r="MES201" s="98"/>
      <c r="MET201" s="137" t="s">
        <v>616</v>
      </c>
      <c r="MEU201" s="137"/>
      <c r="MEV201" s="32" t="s">
        <v>4</v>
      </c>
      <c r="MEW201" s="100">
        <v>302</v>
      </c>
      <c r="MEX201" s="100"/>
      <c r="MEY201" s="33"/>
      <c r="MEZ201" s="33"/>
      <c r="MFA201" s="98">
        <v>6</v>
      </c>
      <c r="MFB201" s="98"/>
      <c r="MFC201" s="98"/>
      <c r="MFD201" s="98" t="s">
        <v>401</v>
      </c>
      <c r="MFE201" s="98"/>
      <c r="MFF201" s="98"/>
      <c r="MFG201" s="98" t="s">
        <v>404</v>
      </c>
      <c r="MFH201" s="98"/>
      <c r="MFI201" s="98"/>
      <c r="MFJ201" s="137" t="s">
        <v>616</v>
      </c>
      <c r="MFK201" s="137"/>
      <c r="MFL201" s="32" t="s">
        <v>4</v>
      </c>
      <c r="MFM201" s="100">
        <v>302</v>
      </c>
      <c r="MFN201" s="100"/>
      <c r="MFO201" s="33"/>
      <c r="MFP201" s="33"/>
      <c r="MFQ201" s="98">
        <v>6</v>
      </c>
      <c r="MFR201" s="98"/>
      <c r="MFS201" s="98"/>
      <c r="MFT201" s="98" t="s">
        <v>401</v>
      </c>
      <c r="MFU201" s="98"/>
      <c r="MFV201" s="98"/>
      <c r="MFW201" s="98" t="s">
        <v>404</v>
      </c>
      <c r="MFX201" s="98"/>
      <c r="MFY201" s="98"/>
      <c r="MFZ201" s="137" t="s">
        <v>616</v>
      </c>
      <c r="MGA201" s="137"/>
      <c r="MGB201" s="32" t="s">
        <v>4</v>
      </c>
      <c r="MGC201" s="100">
        <v>302</v>
      </c>
      <c r="MGD201" s="100"/>
      <c r="MGE201" s="33"/>
      <c r="MGF201" s="33"/>
      <c r="MGG201" s="98">
        <v>6</v>
      </c>
      <c r="MGH201" s="98"/>
      <c r="MGI201" s="98"/>
      <c r="MGJ201" s="98" t="s">
        <v>401</v>
      </c>
      <c r="MGK201" s="98"/>
      <c r="MGL201" s="98"/>
      <c r="MGM201" s="98" t="s">
        <v>404</v>
      </c>
      <c r="MGN201" s="98"/>
      <c r="MGO201" s="98"/>
      <c r="MGP201" s="137" t="s">
        <v>616</v>
      </c>
      <c r="MGQ201" s="137"/>
      <c r="MGR201" s="32" t="s">
        <v>4</v>
      </c>
      <c r="MGS201" s="100">
        <v>302</v>
      </c>
      <c r="MGT201" s="100"/>
      <c r="MGU201" s="33"/>
      <c r="MGV201" s="33"/>
      <c r="MGW201" s="98">
        <v>6</v>
      </c>
      <c r="MGX201" s="98"/>
      <c r="MGY201" s="98"/>
      <c r="MGZ201" s="98" t="s">
        <v>401</v>
      </c>
      <c r="MHA201" s="98"/>
      <c r="MHB201" s="98"/>
      <c r="MHC201" s="98" t="s">
        <v>404</v>
      </c>
      <c r="MHD201" s="98"/>
      <c r="MHE201" s="98"/>
      <c r="MHF201" s="137" t="s">
        <v>616</v>
      </c>
      <c r="MHG201" s="137"/>
      <c r="MHH201" s="32" t="s">
        <v>4</v>
      </c>
      <c r="MHI201" s="100">
        <v>302</v>
      </c>
      <c r="MHJ201" s="100"/>
      <c r="MHK201" s="33"/>
      <c r="MHL201" s="33"/>
      <c r="MHM201" s="98">
        <v>6</v>
      </c>
      <c r="MHN201" s="98"/>
      <c r="MHO201" s="98"/>
      <c r="MHP201" s="98" t="s">
        <v>401</v>
      </c>
      <c r="MHQ201" s="98"/>
      <c r="MHR201" s="98"/>
      <c r="MHS201" s="98" t="s">
        <v>404</v>
      </c>
      <c r="MHT201" s="98"/>
      <c r="MHU201" s="98"/>
      <c r="MHV201" s="137" t="s">
        <v>616</v>
      </c>
      <c r="MHW201" s="137"/>
      <c r="MHX201" s="32" t="s">
        <v>4</v>
      </c>
      <c r="MHY201" s="100">
        <v>302</v>
      </c>
      <c r="MHZ201" s="100"/>
      <c r="MIA201" s="33"/>
      <c r="MIB201" s="33"/>
      <c r="MIC201" s="98">
        <v>6</v>
      </c>
      <c r="MID201" s="98"/>
      <c r="MIE201" s="98"/>
      <c r="MIF201" s="98" t="s">
        <v>401</v>
      </c>
      <c r="MIG201" s="98"/>
      <c r="MIH201" s="98"/>
      <c r="MII201" s="98" t="s">
        <v>404</v>
      </c>
      <c r="MIJ201" s="98"/>
      <c r="MIK201" s="98"/>
      <c r="MIL201" s="137" t="s">
        <v>616</v>
      </c>
      <c r="MIM201" s="137"/>
      <c r="MIN201" s="32" t="s">
        <v>4</v>
      </c>
      <c r="MIO201" s="100">
        <v>302</v>
      </c>
      <c r="MIP201" s="100"/>
      <c r="MIQ201" s="33"/>
      <c r="MIR201" s="33"/>
      <c r="MIS201" s="98">
        <v>6</v>
      </c>
      <c r="MIT201" s="98"/>
      <c r="MIU201" s="98"/>
      <c r="MIV201" s="98" t="s">
        <v>401</v>
      </c>
      <c r="MIW201" s="98"/>
      <c r="MIX201" s="98"/>
      <c r="MIY201" s="98" t="s">
        <v>404</v>
      </c>
      <c r="MIZ201" s="98"/>
      <c r="MJA201" s="98"/>
      <c r="MJB201" s="137" t="s">
        <v>616</v>
      </c>
      <c r="MJC201" s="137"/>
      <c r="MJD201" s="32" t="s">
        <v>4</v>
      </c>
      <c r="MJE201" s="100">
        <v>302</v>
      </c>
      <c r="MJF201" s="100"/>
      <c r="MJG201" s="33"/>
      <c r="MJH201" s="33"/>
      <c r="MJI201" s="98">
        <v>6</v>
      </c>
      <c r="MJJ201" s="98"/>
      <c r="MJK201" s="98"/>
      <c r="MJL201" s="98" t="s">
        <v>401</v>
      </c>
      <c r="MJM201" s="98"/>
      <c r="MJN201" s="98"/>
      <c r="MJO201" s="98" t="s">
        <v>404</v>
      </c>
      <c r="MJP201" s="98"/>
      <c r="MJQ201" s="98"/>
      <c r="MJR201" s="137" t="s">
        <v>616</v>
      </c>
      <c r="MJS201" s="137"/>
      <c r="MJT201" s="32" t="s">
        <v>4</v>
      </c>
      <c r="MJU201" s="100">
        <v>302</v>
      </c>
      <c r="MJV201" s="100"/>
      <c r="MJW201" s="33"/>
      <c r="MJX201" s="33"/>
      <c r="MJY201" s="98">
        <v>6</v>
      </c>
      <c r="MJZ201" s="98"/>
      <c r="MKA201" s="98"/>
      <c r="MKB201" s="98" t="s">
        <v>401</v>
      </c>
      <c r="MKC201" s="98"/>
      <c r="MKD201" s="98"/>
      <c r="MKE201" s="98" t="s">
        <v>404</v>
      </c>
      <c r="MKF201" s="98"/>
      <c r="MKG201" s="98"/>
      <c r="MKH201" s="137" t="s">
        <v>616</v>
      </c>
      <c r="MKI201" s="137"/>
      <c r="MKJ201" s="32" t="s">
        <v>4</v>
      </c>
      <c r="MKK201" s="100">
        <v>302</v>
      </c>
      <c r="MKL201" s="100"/>
      <c r="MKM201" s="33"/>
      <c r="MKN201" s="33"/>
      <c r="MKO201" s="98">
        <v>6</v>
      </c>
      <c r="MKP201" s="98"/>
      <c r="MKQ201" s="98"/>
      <c r="MKR201" s="98" t="s">
        <v>401</v>
      </c>
      <c r="MKS201" s="98"/>
      <c r="MKT201" s="98"/>
      <c r="MKU201" s="98" t="s">
        <v>404</v>
      </c>
      <c r="MKV201" s="98"/>
      <c r="MKW201" s="98"/>
      <c r="MKX201" s="137" t="s">
        <v>616</v>
      </c>
      <c r="MKY201" s="137"/>
      <c r="MKZ201" s="32" t="s">
        <v>4</v>
      </c>
      <c r="MLA201" s="100">
        <v>302</v>
      </c>
      <c r="MLB201" s="100"/>
      <c r="MLC201" s="33"/>
      <c r="MLD201" s="33"/>
      <c r="MLE201" s="98">
        <v>6</v>
      </c>
      <c r="MLF201" s="98"/>
      <c r="MLG201" s="98"/>
      <c r="MLH201" s="98" t="s">
        <v>401</v>
      </c>
      <c r="MLI201" s="98"/>
      <c r="MLJ201" s="98"/>
      <c r="MLK201" s="98" t="s">
        <v>404</v>
      </c>
      <c r="MLL201" s="98"/>
      <c r="MLM201" s="98"/>
      <c r="MLN201" s="137" t="s">
        <v>616</v>
      </c>
      <c r="MLO201" s="137"/>
      <c r="MLP201" s="32" t="s">
        <v>4</v>
      </c>
      <c r="MLQ201" s="100">
        <v>302</v>
      </c>
      <c r="MLR201" s="100"/>
      <c r="MLS201" s="33"/>
      <c r="MLT201" s="33"/>
      <c r="MLU201" s="98">
        <v>6</v>
      </c>
      <c r="MLV201" s="98"/>
      <c r="MLW201" s="98"/>
      <c r="MLX201" s="98" t="s">
        <v>401</v>
      </c>
      <c r="MLY201" s="98"/>
      <c r="MLZ201" s="98"/>
      <c r="MMA201" s="98" t="s">
        <v>404</v>
      </c>
      <c r="MMB201" s="98"/>
      <c r="MMC201" s="98"/>
      <c r="MMD201" s="137" t="s">
        <v>616</v>
      </c>
      <c r="MME201" s="137"/>
      <c r="MMF201" s="32" t="s">
        <v>4</v>
      </c>
      <c r="MMG201" s="100">
        <v>302</v>
      </c>
      <c r="MMH201" s="100"/>
      <c r="MMI201" s="33"/>
      <c r="MMJ201" s="33"/>
      <c r="MMK201" s="98">
        <v>6</v>
      </c>
      <c r="MML201" s="98"/>
      <c r="MMM201" s="98"/>
      <c r="MMN201" s="98" t="s">
        <v>401</v>
      </c>
      <c r="MMO201" s="98"/>
      <c r="MMP201" s="98"/>
      <c r="MMQ201" s="98" t="s">
        <v>404</v>
      </c>
      <c r="MMR201" s="98"/>
      <c r="MMS201" s="98"/>
      <c r="MMT201" s="137" t="s">
        <v>616</v>
      </c>
      <c r="MMU201" s="137"/>
      <c r="MMV201" s="32" t="s">
        <v>4</v>
      </c>
      <c r="MMW201" s="100">
        <v>302</v>
      </c>
      <c r="MMX201" s="100"/>
      <c r="MMY201" s="33"/>
      <c r="MMZ201" s="33"/>
      <c r="MNA201" s="98">
        <v>6</v>
      </c>
      <c r="MNB201" s="98"/>
      <c r="MNC201" s="98"/>
      <c r="MND201" s="98" t="s">
        <v>401</v>
      </c>
      <c r="MNE201" s="98"/>
      <c r="MNF201" s="98"/>
      <c r="MNG201" s="98" t="s">
        <v>404</v>
      </c>
      <c r="MNH201" s="98"/>
      <c r="MNI201" s="98"/>
      <c r="MNJ201" s="137" t="s">
        <v>616</v>
      </c>
      <c r="MNK201" s="137"/>
      <c r="MNL201" s="32" t="s">
        <v>4</v>
      </c>
      <c r="MNM201" s="100">
        <v>302</v>
      </c>
      <c r="MNN201" s="100"/>
      <c r="MNO201" s="33"/>
      <c r="MNP201" s="33"/>
      <c r="MNQ201" s="98">
        <v>6</v>
      </c>
      <c r="MNR201" s="98"/>
      <c r="MNS201" s="98"/>
      <c r="MNT201" s="98" t="s">
        <v>401</v>
      </c>
      <c r="MNU201" s="98"/>
      <c r="MNV201" s="98"/>
      <c r="MNW201" s="98" t="s">
        <v>404</v>
      </c>
      <c r="MNX201" s="98"/>
      <c r="MNY201" s="98"/>
      <c r="MNZ201" s="137" t="s">
        <v>616</v>
      </c>
      <c r="MOA201" s="137"/>
      <c r="MOB201" s="32" t="s">
        <v>4</v>
      </c>
      <c r="MOC201" s="100">
        <v>302</v>
      </c>
      <c r="MOD201" s="100"/>
      <c r="MOE201" s="33"/>
      <c r="MOF201" s="33"/>
      <c r="MOG201" s="98">
        <v>6</v>
      </c>
      <c r="MOH201" s="98"/>
      <c r="MOI201" s="98"/>
      <c r="MOJ201" s="98" t="s">
        <v>401</v>
      </c>
      <c r="MOK201" s="98"/>
      <c r="MOL201" s="98"/>
      <c r="MOM201" s="98" t="s">
        <v>404</v>
      </c>
      <c r="MON201" s="98"/>
      <c r="MOO201" s="98"/>
      <c r="MOP201" s="137" t="s">
        <v>616</v>
      </c>
      <c r="MOQ201" s="137"/>
      <c r="MOR201" s="32" t="s">
        <v>4</v>
      </c>
      <c r="MOS201" s="100">
        <v>302</v>
      </c>
      <c r="MOT201" s="100"/>
      <c r="MOU201" s="33"/>
      <c r="MOV201" s="33"/>
      <c r="MOW201" s="98">
        <v>6</v>
      </c>
      <c r="MOX201" s="98"/>
      <c r="MOY201" s="98"/>
      <c r="MOZ201" s="98" t="s">
        <v>401</v>
      </c>
      <c r="MPA201" s="98"/>
      <c r="MPB201" s="98"/>
      <c r="MPC201" s="98" t="s">
        <v>404</v>
      </c>
      <c r="MPD201" s="98"/>
      <c r="MPE201" s="98"/>
      <c r="MPF201" s="137" t="s">
        <v>616</v>
      </c>
      <c r="MPG201" s="137"/>
      <c r="MPH201" s="32" t="s">
        <v>4</v>
      </c>
      <c r="MPI201" s="100">
        <v>302</v>
      </c>
      <c r="MPJ201" s="100"/>
      <c r="MPK201" s="33"/>
      <c r="MPL201" s="33"/>
      <c r="MPM201" s="98">
        <v>6</v>
      </c>
      <c r="MPN201" s="98"/>
      <c r="MPO201" s="98"/>
      <c r="MPP201" s="98" t="s">
        <v>401</v>
      </c>
      <c r="MPQ201" s="98"/>
      <c r="MPR201" s="98"/>
      <c r="MPS201" s="98" t="s">
        <v>404</v>
      </c>
      <c r="MPT201" s="98"/>
      <c r="MPU201" s="98"/>
      <c r="MPV201" s="137" t="s">
        <v>616</v>
      </c>
      <c r="MPW201" s="137"/>
      <c r="MPX201" s="32" t="s">
        <v>4</v>
      </c>
      <c r="MPY201" s="100">
        <v>302</v>
      </c>
      <c r="MPZ201" s="100"/>
      <c r="MQA201" s="33"/>
      <c r="MQB201" s="33"/>
      <c r="MQC201" s="98">
        <v>6</v>
      </c>
      <c r="MQD201" s="98"/>
      <c r="MQE201" s="98"/>
      <c r="MQF201" s="98" t="s">
        <v>401</v>
      </c>
      <c r="MQG201" s="98"/>
      <c r="MQH201" s="98"/>
      <c r="MQI201" s="98" t="s">
        <v>404</v>
      </c>
      <c r="MQJ201" s="98"/>
      <c r="MQK201" s="98"/>
      <c r="MQL201" s="137" t="s">
        <v>616</v>
      </c>
      <c r="MQM201" s="137"/>
      <c r="MQN201" s="32" t="s">
        <v>4</v>
      </c>
      <c r="MQO201" s="100">
        <v>302</v>
      </c>
      <c r="MQP201" s="100"/>
      <c r="MQQ201" s="33"/>
      <c r="MQR201" s="33"/>
      <c r="MQS201" s="98">
        <v>6</v>
      </c>
      <c r="MQT201" s="98"/>
      <c r="MQU201" s="98"/>
      <c r="MQV201" s="98" t="s">
        <v>401</v>
      </c>
      <c r="MQW201" s="98"/>
      <c r="MQX201" s="98"/>
      <c r="MQY201" s="98" t="s">
        <v>404</v>
      </c>
      <c r="MQZ201" s="98"/>
      <c r="MRA201" s="98"/>
      <c r="MRB201" s="137" t="s">
        <v>616</v>
      </c>
      <c r="MRC201" s="137"/>
      <c r="MRD201" s="32" t="s">
        <v>4</v>
      </c>
      <c r="MRE201" s="100">
        <v>302</v>
      </c>
      <c r="MRF201" s="100"/>
      <c r="MRG201" s="33"/>
      <c r="MRH201" s="33"/>
      <c r="MRI201" s="98">
        <v>6</v>
      </c>
      <c r="MRJ201" s="98"/>
      <c r="MRK201" s="98"/>
      <c r="MRL201" s="98" t="s">
        <v>401</v>
      </c>
      <c r="MRM201" s="98"/>
      <c r="MRN201" s="98"/>
      <c r="MRO201" s="98" t="s">
        <v>404</v>
      </c>
      <c r="MRP201" s="98"/>
      <c r="MRQ201" s="98"/>
      <c r="MRR201" s="137" t="s">
        <v>616</v>
      </c>
      <c r="MRS201" s="137"/>
      <c r="MRT201" s="32" t="s">
        <v>4</v>
      </c>
      <c r="MRU201" s="100">
        <v>302</v>
      </c>
      <c r="MRV201" s="100"/>
      <c r="MRW201" s="33"/>
      <c r="MRX201" s="33"/>
      <c r="MRY201" s="98">
        <v>6</v>
      </c>
      <c r="MRZ201" s="98"/>
      <c r="MSA201" s="98"/>
      <c r="MSB201" s="98" t="s">
        <v>401</v>
      </c>
      <c r="MSC201" s="98"/>
      <c r="MSD201" s="98"/>
      <c r="MSE201" s="98" t="s">
        <v>404</v>
      </c>
      <c r="MSF201" s="98"/>
      <c r="MSG201" s="98"/>
      <c r="MSH201" s="137" t="s">
        <v>616</v>
      </c>
      <c r="MSI201" s="137"/>
      <c r="MSJ201" s="32" t="s">
        <v>4</v>
      </c>
      <c r="MSK201" s="100">
        <v>302</v>
      </c>
      <c r="MSL201" s="100"/>
      <c r="MSM201" s="33"/>
      <c r="MSN201" s="33"/>
      <c r="MSO201" s="98">
        <v>6</v>
      </c>
      <c r="MSP201" s="98"/>
      <c r="MSQ201" s="98"/>
      <c r="MSR201" s="98" t="s">
        <v>401</v>
      </c>
      <c r="MSS201" s="98"/>
      <c r="MST201" s="98"/>
      <c r="MSU201" s="98" t="s">
        <v>404</v>
      </c>
      <c r="MSV201" s="98"/>
      <c r="MSW201" s="98"/>
      <c r="MSX201" s="137" t="s">
        <v>616</v>
      </c>
      <c r="MSY201" s="137"/>
      <c r="MSZ201" s="32" t="s">
        <v>4</v>
      </c>
      <c r="MTA201" s="100">
        <v>302</v>
      </c>
      <c r="MTB201" s="100"/>
      <c r="MTC201" s="33"/>
      <c r="MTD201" s="33"/>
      <c r="MTE201" s="98">
        <v>6</v>
      </c>
      <c r="MTF201" s="98"/>
      <c r="MTG201" s="98"/>
      <c r="MTH201" s="98" t="s">
        <v>401</v>
      </c>
      <c r="MTI201" s="98"/>
      <c r="MTJ201" s="98"/>
      <c r="MTK201" s="98" t="s">
        <v>404</v>
      </c>
      <c r="MTL201" s="98"/>
      <c r="MTM201" s="98"/>
      <c r="MTN201" s="137" t="s">
        <v>616</v>
      </c>
      <c r="MTO201" s="137"/>
      <c r="MTP201" s="32" t="s">
        <v>4</v>
      </c>
      <c r="MTQ201" s="100">
        <v>302</v>
      </c>
      <c r="MTR201" s="100"/>
      <c r="MTS201" s="33"/>
      <c r="MTT201" s="33"/>
      <c r="MTU201" s="98">
        <v>6</v>
      </c>
      <c r="MTV201" s="98"/>
      <c r="MTW201" s="98"/>
      <c r="MTX201" s="98" t="s">
        <v>401</v>
      </c>
      <c r="MTY201" s="98"/>
      <c r="MTZ201" s="98"/>
      <c r="MUA201" s="98" t="s">
        <v>404</v>
      </c>
      <c r="MUB201" s="98"/>
      <c r="MUC201" s="98"/>
      <c r="MUD201" s="137" t="s">
        <v>616</v>
      </c>
      <c r="MUE201" s="137"/>
      <c r="MUF201" s="32" t="s">
        <v>4</v>
      </c>
      <c r="MUG201" s="100">
        <v>302</v>
      </c>
      <c r="MUH201" s="100"/>
      <c r="MUI201" s="33"/>
      <c r="MUJ201" s="33"/>
      <c r="MUK201" s="98">
        <v>6</v>
      </c>
      <c r="MUL201" s="98"/>
      <c r="MUM201" s="98"/>
      <c r="MUN201" s="98" t="s">
        <v>401</v>
      </c>
      <c r="MUO201" s="98"/>
      <c r="MUP201" s="98"/>
      <c r="MUQ201" s="98" t="s">
        <v>404</v>
      </c>
      <c r="MUR201" s="98"/>
      <c r="MUS201" s="98"/>
      <c r="MUT201" s="137" t="s">
        <v>616</v>
      </c>
      <c r="MUU201" s="137"/>
      <c r="MUV201" s="32" t="s">
        <v>4</v>
      </c>
      <c r="MUW201" s="100">
        <v>302</v>
      </c>
      <c r="MUX201" s="100"/>
      <c r="MUY201" s="33"/>
      <c r="MUZ201" s="33"/>
      <c r="MVA201" s="98">
        <v>6</v>
      </c>
      <c r="MVB201" s="98"/>
      <c r="MVC201" s="98"/>
      <c r="MVD201" s="98" t="s">
        <v>401</v>
      </c>
      <c r="MVE201" s="98"/>
      <c r="MVF201" s="98"/>
      <c r="MVG201" s="98" t="s">
        <v>404</v>
      </c>
      <c r="MVH201" s="98"/>
      <c r="MVI201" s="98"/>
      <c r="MVJ201" s="137" t="s">
        <v>616</v>
      </c>
      <c r="MVK201" s="137"/>
      <c r="MVL201" s="32" t="s">
        <v>4</v>
      </c>
      <c r="MVM201" s="100">
        <v>302</v>
      </c>
      <c r="MVN201" s="100"/>
      <c r="MVO201" s="33"/>
      <c r="MVP201" s="33"/>
      <c r="MVQ201" s="98">
        <v>6</v>
      </c>
      <c r="MVR201" s="98"/>
      <c r="MVS201" s="98"/>
      <c r="MVT201" s="98" t="s">
        <v>401</v>
      </c>
      <c r="MVU201" s="98"/>
      <c r="MVV201" s="98"/>
      <c r="MVW201" s="98" t="s">
        <v>404</v>
      </c>
      <c r="MVX201" s="98"/>
      <c r="MVY201" s="98"/>
      <c r="MVZ201" s="137" t="s">
        <v>616</v>
      </c>
      <c r="MWA201" s="137"/>
      <c r="MWB201" s="32" t="s">
        <v>4</v>
      </c>
      <c r="MWC201" s="100">
        <v>302</v>
      </c>
      <c r="MWD201" s="100"/>
      <c r="MWE201" s="33"/>
      <c r="MWF201" s="33"/>
      <c r="MWG201" s="98">
        <v>6</v>
      </c>
      <c r="MWH201" s="98"/>
      <c r="MWI201" s="98"/>
      <c r="MWJ201" s="98" t="s">
        <v>401</v>
      </c>
      <c r="MWK201" s="98"/>
      <c r="MWL201" s="98"/>
      <c r="MWM201" s="98" t="s">
        <v>404</v>
      </c>
      <c r="MWN201" s="98"/>
      <c r="MWO201" s="98"/>
      <c r="MWP201" s="137" t="s">
        <v>616</v>
      </c>
      <c r="MWQ201" s="137"/>
      <c r="MWR201" s="32" t="s">
        <v>4</v>
      </c>
      <c r="MWS201" s="100">
        <v>302</v>
      </c>
      <c r="MWT201" s="100"/>
      <c r="MWU201" s="33"/>
      <c r="MWV201" s="33"/>
      <c r="MWW201" s="98">
        <v>6</v>
      </c>
      <c r="MWX201" s="98"/>
      <c r="MWY201" s="98"/>
      <c r="MWZ201" s="98" t="s">
        <v>401</v>
      </c>
      <c r="MXA201" s="98"/>
      <c r="MXB201" s="98"/>
      <c r="MXC201" s="98" t="s">
        <v>404</v>
      </c>
      <c r="MXD201" s="98"/>
      <c r="MXE201" s="98"/>
      <c r="MXF201" s="137" t="s">
        <v>616</v>
      </c>
      <c r="MXG201" s="137"/>
      <c r="MXH201" s="32" t="s">
        <v>4</v>
      </c>
      <c r="MXI201" s="100">
        <v>302</v>
      </c>
      <c r="MXJ201" s="100"/>
      <c r="MXK201" s="33"/>
      <c r="MXL201" s="33"/>
      <c r="MXM201" s="98">
        <v>6</v>
      </c>
      <c r="MXN201" s="98"/>
      <c r="MXO201" s="98"/>
      <c r="MXP201" s="98" t="s">
        <v>401</v>
      </c>
      <c r="MXQ201" s="98"/>
      <c r="MXR201" s="98"/>
      <c r="MXS201" s="98" t="s">
        <v>404</v>
      </c>
      <c r="MXT201" s="98"/>
      <c r="MXU201" s="98"/>
      <c r="MXV201" s="137" t="s">
        <v>616</v>
      </c>
      <c r="MXW201" s="137"/>
      <c r="MXX201" s="32" t="s">
        <v>4</v>
      </c>
      <c r="MXY201" s="100">
        <v>302</v>
      </c>
      <c r="MXZ201" s="100"/>
      <c r="MYA201" s="33"/>
      <c r="MYB201" s="33"/>
      <c r="MYC201" s="98">
        <v>6</v>
      </c>
      <c r="MYD201" s="98"/>
      <c r="MYE201" s="98"/>
      <c r="MYF201" s="98" t="s">
        <v>401</v>
      </c>
      <c r="MYG201" s="98"/>
      <c r="MYH201" s="98"/>
      <c r="MYI201" s="98" t="s">
        <v>404</v>
      </c>
      <c r="MYJ201" s="98"/>
      <c r="MYK201" s="98"/>
      <c r="MYL201" s="137" t="s">
        <v>616</v>
      </c>
      <c r="MYM201" s="137"/>
      <c r="MYN201" s="32" t="s">
        <v>4</v>
      </c>
      <c r="MYO201" s="100">
        <v>302</v>
      </c>
      <c r="MYP201" s="100"/>
      <c r="MYQ201" s="33"/>
      <c r="MYR201" s="33"/>
      <c r="MYS201" s="98">
        <v>6</v>
      </c>
      <c r="MYT201" s="98"/>
      <c r="MYU201" s="98"/>
      <c r="MYV201" s="98" t="s">
        <v>401</v>
      </c>
      <c r="MYW201" s="98"/>
      <c r="MYX201" s="98"/>
      <c r="MYY201" s="98" t="s">
        <v>404</v>
      </c>
      <c r="MYZ201" s="98"/>
      <c r="MZA201" s="98"/>
      <c r="MZB201" s="137" t="s">
        <v>616</v>
      </c>
      <c r="MZC201" s="137"/>
      <c r="MZD201" s="32" t="s">
        <v>4</v>
      </c>
      <c r="MZE201" s="100">
        <v>302</v>
      </c>
      <c r="MZF201" s="100"/>
      <c r="MZG201" s="33"/>
      <c r="MZH201" s="33"/>
      <c r="MZI201" s="98">
        <v>6</v>
      </c>
      <c r="MZJ201" s="98"/>
      <c r="MZK201" s="98"/>
      <c r="MZL201" s="98" t="s">
        <v>401</v>
      </c>
      <c r="MZM201" s="98"/>
      <c r="MZN201" s="98"/>
      <c r="MZO201" s="98" t="s">
        <v>404</v>
      </c>
      <c r="MZP201" s="98"/>
      <c r="MZQ201" s="98"/>
      <c r="MZR201" s="137" t="s">
        <v>616</v>
      </c>
      <c r="MZS201" s="137"/>
      <c r="MZT201" s="32" t="s">
        <v>4</v>
      </c>
      <c r="MZU201" s="100">
        <v>302</v>
      </c>
      <c r="MZV201" s="100"/>
      <c r="MZW201" s="33"/>
      <c r="MZX201" s="33"/>
      <c r="MZY201" s="98">
        <v>6</v>
      </c>
      <c r="MZZ201" s="98"/>
      <c r="NAA201" s="98"/>
      <c r="NAB201" s="98" t="s">
        <v>401</v>
      </c>
      <c r="NAC201" s="98"/>
      <c r="NAD201" s="98"/>
      <c r="NAE201" s="98" t="s">
        <v>404</v>
      </c>
      <c r="NAF201" s="98"/>
      <c r="NAG201" s="98"/>
      <c r="NAH201" s="137" t="s">
        <v>616</v>
      </c>
      <c r="NAI201" s="137"/>
      <c r="NAJ201" s="32" t="s">
        <v>4</v>
      </c>
      <c r="NAK201" s="100">
        <v>302</v>
      </c>
      <c r="NAL201" s="100"/>
      <c r="NAM201" s="33"/>
      <c r="NAN201" s="33"/>
      <c r="NAO201" s="98">
        <v>6</v>
      </c>
      <c r="NAP201" s="98"/>
      <c r="NAQ201" s="98"/>
      <c r="NAR201" s="98" t="s">
        <v>401</v>
      </c>
      <c r="NAS201" s="98"/>
      <c r="NAT201" s="98"/>
      <c r="NAU201" s="98" t="s">
        <v>404</v>
      </c>
      <c r="NAV201" s="98"/>
      <c r="NAW201" s="98"/>
      <c r="NAX201" s="137" t="s">
        <v>616</v>
      </c>
      <c r="NAY201" s="137"/>
      <c r="NAZ201" s="32" t="s">
        <v>4</v>
      </c>
      <c r="NBA201" s="100">
        <v>302</v>
      </c>
      <c r="NBB201" s="100"/>
      <c r="NBC201" s="33"/>
      <c r="NBD201" s="33"/>
      <c r="NBE201" s="98">
        <v>6</v>
      </c>
      <c r="NBF201" s="98"/>
      <c r="NBG201" s="98"/>
      <c r="NBH201" s="98" t="s">
        <v>401</v>
      </c>
      <c r="NBI201" s="98"/>
      <c r="NBJ201" s="98"/>
      <c r="NBK201" s="98" t="s">
        <v>404</v>
      </c>
      <c r="NBL201" s="98"/>
      <c r="NBM201" s="98"/>
      <c r="NBN201" s="137" t="s">
        <v>616</v>
      </c>
      <c r="NBO201" s="137"/>
      <c r="NBP201" s="32" t="s">
        <v>4</v>
      </c>
      <c r="NBQ201" s="100">
        <v>302</v>
      </c>
      <c r="NBR201" s="100"/>
      <c r="NBS201" s="33"/>
      <c r="NBT201" s="33"/>
      <c r="NBU201" s="98">
        <v>6</v>
      </c>
      <c r="NBV201" s="98"/>
      <c r="NBW201" s="98"/>
      <c r="NBX201" s="98" t="s">
        <v>401</v>
      </c>
      <c r="NBY201" s="98"/>
      <c r="NBZ201" s="98"/>
      <c r="NCA201" s="98" t="s">
        <v>404</v>
      </c>
      <c r="NCB201" s="98"/>
      <c r="NCC201" s="98"/>
      <c r="NCD201" s="137" t="s">
        <v>616</v>
      </c>
      <c r="NCE201" s="137"/>
      <c r="NCF201" s="32" t="s">
        <v>4</v>
      </c>
      <c r="NCG201" s="100">
        <v>302</v>
      </c>
      <c r="NCH201" s="100"/>
      <c r="NCI201" s="33"/>
      <c r="NCJ201" s="33"/>
      <c r="NCK201" s="98">
        <v>6</v>
      </c>
      <c r="NCL201" s="98"/>
      <c r="NCM201" s="98"/>
      <c r="NCN201" s="98" t="s">
        <v>401</v>
      </c>
      <c r="NCO201" s="98"/>
      <c r="NCP201" s="98"/>
      <c r="NCQ201" s="98" t="s">
        <v>404</v>
      </c>
      <c r="NCR201" s="98"/>
      <c r="NCS201" s="98"/>
      <c r="NCT201" s="137" t="s">
        <v>616</v>
      </c>
      <c r="NCU201" s="137"/>
      <c r="NCV201" s="32" t="s">
        <v>4</v>
      </c>
      <c r="NCW201" s="100">
        <v>302</v>
      </c>
      <c r="NCX201" s="100"/>
      <c r="NCY201" s="33"/>
      <c r="NCZ201" s="33"/>
      <c r="NDA201" s="98">
        <v>6</v>
      </c>
      <c r="NDB201" s="98"/>
      <c r="NDC201" s="98"/>
      <c r="NDD201" s="98" t="s">
        <v>401</v>
      </c>
      <c r="NDE201" s="98"/>
      <c r="NDF201" s="98"/>
      <c r="NDG201" s="98" t="s">
        <v>404</v>
      </c>
      <c r="NDH201" s="98"/>
      <c r="NDI201" s="98"/>
      <c r="NDJ201" s="137" t="s">
        <v>616</v>
      </c>
      <c r="NDK201" s="137"/>
      <c r="NDL201" s="32" t="s">
        <v>4</v>
      </c>
      <c r="NDM201" s="100">
        <v>302</v>
      </c>
      <c r="NDN201" s="100"/>
      <c r="NDO201" s="33"/>
      <c r="NDP201" s="33"/>
      <c r="NDQ201" s="98">
        <v>6</v>
      </c>
      <c r="NDR201" s="98"/>
      <c r="NDS201" s="98"/>
      <c r="NDT201" s="98" t="s">
        <v>401</v>
      </c>
      <c r="NDU201" s="98"/>
      <c r="NDV201" s="98"/>
      <c r="NDW201" s="98" t="s">
        <v>404</v>
      </c>
      <c r="NDX201" s="98"/>
      <c r="NDY201" s="98"/>
      <c r="NDZ201" s="137" t="s">
        <v>616</v>
      </c>
      <c r="NEA201" s="137"/>
      <c r="NEB201" s="32" t="s">
        <v>4</v>
      </c>
      <c r="NEC201" s="100">
        <v>302</v>
      </c>
      <c r="NED201" s="100"/>
      <c r="NEE201" s="33"/>
      <c r="NEF201" s="33"/>
      <c r="NEG201" s="98">
        <v>6</v>
      </c>
      <c r="NEH201" s="98"/>
      <c r="NEI201" s="98"/>
      <c r="NEJ201" s="98" t="s">
        <v>401</v>
      </c>
      <c r="NEK201" s="98"/>
      <c r="NEL201" s="98"/>
      <c r="NEM201" s="98" t="s">
        <v>404</v>
      </c>
      <c r="NEN201" s="98"/>
      <c r="NEO201" s="98"/>
      <c r="NEP201" s="137" t="s">
        <v>616</v>
      </c>
      <c r="NEQ201" s="137"/>
      <c r="NER201" s="32" t="s">
        <v>4</v>
      </c>
      <c r="NES201" s="100">
        <v>302</v>
      </c>
      <c r="NET201" s="100"/>
      <c r="NEU201" s="33"/>
      <c r="NEV201" s="33"/>
      <c r="NEW201" s="98">
        <v>6</v>
      </c>
      <c r="NEX201" s="98"/>
      <c r="NEY201" s="98"/>
      <c r="NEZ201" s="98" t="s">
        <v>401</v>
      </c>
      <c r="NFA201" s="98"/>
      <c r="NFB201" s="98"/>
      <c r="NFC201" s="98" t="s">
        <v>404</v>
      </c>
      <c r="NFD201" s="98"/>
      <c r="NFE201" s="98"/>
      <c r="NFF201" s="137" t="s">
        <v>616</v>
      </c>
      <c r="NFG201" s="137"/>
      <c r="NFH201" s="32" t="s">
        <v>4</v>
      </c>
      <c r="NFI201" s="100">
        <v>302</v>
      </c>
      <c r="NFJ201" s="100"/>
      <c r="NFK201" s="33"/>
      <c r="NFL201" s="33"/>
      <c r="NFM201" s="98">
        <v>6</v>
      </c>
      <c r="NFN201" s="98"/>
      <c r="NFO201" s="98"/>
      <c r="NFP201" s="98" t="s">
        <v>401</v>
      </c>
      <c r="NFQ201" s="98"/>
      <c r="NFR201" s="98"/>
      <c r="NFS201" s="98" t="s">
        <v>404</v>
      </c>
      <c r="NFT201" s="98"/>
      <c r="NFU201" s="98"/>
      <c r="NFV201" s="137" t="s">
        <v>616</v>
      </c>
      <c r="NFW201" s="137"/>
      <c r="NFX201" s="32" t="s">
        <v>4</v>
      </c>
      <c r="NFY201" s="100">
        <v>302</v>
      </c>
      <c r="NFZ201" s="100"/>
      <c r="NGA201" s="33"/>
      <c r="NGB201" s="33"/>
      <c r="NGC201" s="98">
        <v>6</v>
      </c>
      <c r="NGD201" s="98"/>
      <c r="NGE201" s="98"/>
      <c r="NGF201" s="98" t="s">
        <v>401</v>
      </c>
      <c r="NGG201" s="98"/>
      <c r="NGH201" s="98"/>
      <c r="NGI201" s="98" t="s">
        <v>404</v>
      </c>
      <c r="NGJ201" s="98"/>
      <c r="NGK201" s="98"/>
      <c r="NGL201" s="137" t="s">
        <v>616</v>
      </c>
      <c r="NGM201" s="137"/>
      <c r="NGN201" s="32" t="s">
        <v>4</v>
      </c>
      <c r="NGO201" s="100">
        <v>302</v>
      </c>
      <c r="NGP201" s="100"/>
      <c r="NGQ201" s="33"/>
      <c r="NGR201" s="33"/>
      <c r="NGS201" s="98">
        <v>6</v>
      </c>
      <c r="NGT201" s="98"/>
      <c r="NGU201" s="98"/>
      <c r="NGV201" s="98" t="s">
        <v>401</v>
      </c>
      <c r="NGW201" s="98"/>
      <c r="NGX201" s="98"/>
      <c r="NGY201" s="98" t="s">
        <v>404</v>
      </c>
      <c r="NGZ201" s="98"/>
      <c r="NHA201" s="98"/>
      <c r="NHB201" s="137" t="s">
        <v>616</v>
      </c>
      <c r="NHC201" s="137"/>
      <c r="NHD201" s="32" t="s">
        <v>4</v>
      </c>
      <c r="NHE201" s="100">
        <v>302</v>
      </c>
      <c r="NHF201" s="100"/>
      <c r="NHG201" s="33"/>
      <c r="NHH201" s="33"/>
      <c r="NHI201" s="98">
        <v>6</v>
      </c>
      <c r="NHJ201" s="98"/>
      <c r="NHK201" s="98"/>
      <c r="NHL201" s="98" t="s">
        <v>401</v>
      </c>
      <c r="NHM201" s="98"/>
      <c r="NHN201" s="98"/>
      <c r="NHO201" s="98" t="s">
        <v>404</v>
      </c>
      <c r="NHP201" s="98"/>
      <c r="NHQ201" s="98"/>
      <c r="NHR201" s="137" t="s">
        <v>616</v>
      </c>
      <c r="NHS201" s="137"/>
      <c r="NHT201" s="32" t="s">
        <v>4</v>
      </c>
      <c r="NHU201" s="100">
        <v>302</v>
      </c>
      <c r="NHV201" s="100"/>
      <c r="NHW201" s="33"/>
      <c r="NHX201" s="33"/>
      <c r="NHY201" s="98">
        <v>6</v>
      </c>
      <c r="NHZ201" s="98"/>
      <c r="NIA201" s="98"/>
      <c r="NIB201" s="98" t="s">
        <v>401</v>
      </c>
      <c r="NIC201" s="98"/>
      <c r="NID201" s="98"/>
      <c r="NIE201" s="98" t="s">
        <v>404</v>
      </c>
      <c r="NIF201" s="98"/>
      <c r="NIG201" s="98"/>
      <c r="NIH201" s="137" t="s">
        <v>616</v>
      </c>
      <c r="NII201" s="137"/>
      <c r="NIJ201" s="32" t="s">
        <v>4</v>
      </c>
      <c r="NIK201" s="100">
        <v>302</v>
      </c>
      <c r="NIL201" s="100"/>
      <c r="NIM201" s="33"/>
      <c r="NIN201" s="33"/>
      <c r="NIO201" s="98">
        <v>6</v>
      </c>
      <c r="NIP201" s="98"/>
      <c r="NIQ201" s="98"/>
      <c r="NIR201" s="98" t="s">
        <v>401</v>
      </c>
      <c r="NIS201" s="98"/>
      <c r="NIT201" s="98"/>
      <c r="NIU201" s="98" t="s">
        <v>404</v>
      </c>
      <c r="NIV201" s="98"/>
      <c r="NIW201" s="98"/>
      <c r="NIX201" s="137" t="s">
        <v>616</v>
      </c>
      <c r="NIY201" s="137"/>
      <c r="NIZ201" s="32" t="s">
        <v>4</v>
      </c>
      <c r="NJA201" s="100">
        <v>302</v>
      </c>
      <c r="NJB201" s="100"/>
      <c r="NJC201" s="33"/>
      <c r="NJD201" s="33"/>
      <c r="NJE201" s="98">
        <v>6</v>
      </c>
      <c r="NJF201" s="98"/>
      <c r="NJG201" s="98"/>
      <c r="NJH201" s="98" t="s">
        <v>401</v>
      </c>
      <c r="NJI201" s="98"/>
      <c r="NJJ201" s="98"/>
      <c r="NJK201" s="98" t="s">
        <v>404</v>
      </c>
      <c r="NJL201" s="98"/>
      <c r="NJM201" s="98"/>
      <c r="NJN201" s="137" t="s">
        <v>616</v>
      </c>
      <c r="NJO201" s="137"/>
      <c r="NJP201" s="32" t="s">
        <v>4</v>
      </c>
      <c r="NJQ201" s="100">
        <v>302</v>
      </c>
      <c r="NJR201" s="100"/>
      <c r="NJS201" s="33"/>
      <c r="NJT201" s="33"/>
      <c r="NJU201" s="98">
        <v>6</v>
      </c>
      <c r="NJV201" s="98"/>
      <c r="NJW201" s="98"/>
      <c r="NJX201" s="98" t="s">
        <v>401</v>
      </c>
      <c r="NJY201" s="98"/>
      <c r="NJZ201" s="98"/>
      <c r="NKA201" s="98" t="s">
        <v>404</v>
      </c>
      <c r="NKB201" s="98"/>
      <c r="NKC201" s="98"/>
      <c r="NKD201" s="137" t="s">
        <v>616</v>
      </c>
      <c r="NKE201" s="137"/>
      <c r="NKF201" s="32" t="s">
        <v>4</v>
      </c>
      <c r="NKG201" s="100">
        <v>302</v>
      </c>
      <c r="NKH201" s="100"/>
      <c r="NKI201" s="33"/>
      <c r="NKJ201" s="33"/>
      <c r="NKK201" s="98">
        <v>6</v>
      </c>
      <c r="NKL201" s="98"/>
      <c r="NKM201" s="98"/>
      <c r="NKN201" s="98" t="s">
        <v>401</v>
      </c>
      <c r="NKO201" s="98"/>
      <c r="NKP201" s="98"/>
      <c r="NKQ201" s="98" t="s">
        <v>404</v>
      </c>
      <c r="NKR201" s="98"/>
      <c r="NKS201" s="98"/>
      <c r="NKT201" s="137" t="s">
        <v>616</v>
      </c>
      <c r="NKU201" s="137"/>
      <c r="NKV201" s="32" t="s">
        <v>4</v>
      </c>
      <c r="NKW201" s="100">
        <v>302</v>
      </c>
      <c r="NKX201" s="100"/>
      <c r="NKY201" s="33"/>
      <c r="NKZ201" s="33"/>
      <c r="NLA201" s="98">
        <v>6</v>
      </c>
      <c r="NLB201" s="98"/>
      <c r="NLC201" s="98"/>
      <c r="NLD201" s="98" t="s">
        <v>401</v>
      </c>
      <c r="NLE201" s="98"/>
      <c r="NLF201" s="98"/>
      <c r="NLG201" s="98" t="s">
        <v>404</v>
      </c>
      <c r="NLH201" s="98"/>
      <c r="NLI201" s="98"/>
      <c r="NLJ201" s="137" t="s">
        <v>616</v>
      </c>
      <c r="NLK201" s="137"/>
      <c r="NLL201" s="32" t="s">
        <v>4</v>
      </c>
      <c r="NLM201" s="100">
        <v>302</v>
      </c>
      <c r="NLN201" s="100"/>
      <c r="NLO201" s="33"/>
      <c r="NLP201" s="33"/>
      <c r="NLQ201" s="98">
        <v>6</v>
      </c>
      <c r="NLR201" s="98"/>
      <c r="NLS201" s="98"/>
      <c r="NLT201" s="98" t="s">
        <v>401</v>
      </c>
      <c r="NLU201" s="98"/>
      <c r="NLV201" s="98"/>
      <c r="NLW201" s="98" t="s">
        <v>404</v>
      </c>
      <c r="NLX201" s="98"/>
      <c r="NLY201" s="98"/>
      <c r="NLZ201" s="137" t="s">
        <v>616</v>
      </c>
      <c r="NMA201" s="137"/>
      <c r="NMB201" s="32" t="s">
        <v>4</v>
      </c>
      <c r="NMC201" s="100">
        <v>302</v>
      </c>
      <c r="NMD201" s="100"/>
      <c r="NME201" s="33"/>
      <c r="NMF201" s="33"/>
      <c r="NMG201" s="98">
        <v>6</v>
      </c>
      <c r="NMH201" s="98"/>
      <c r="NMI201" s="98"/>
      <c r="NMJ201" s="98" t="s">
        <v>401</v>
      </c>
      <c r="NMK201" s="98"/>
      <c r="NML201" s="98"/>
      <c r="NMM201" s="98" t="s">
        <v>404</v>
      </c>
      <c r="NMN201" s="98"/>
      <c r="NMO201" s="98"/>
      <c r="NMP201" s="137" t="s">
        <v>616</v>
      </c>
      <c r="NMQ201" s="137"/>
      <c r="NMR201" s="32" t="s">
        <v>4</v>
      </c>
      <c r="NMS201" s="100">
        <v>302</v>
      </c>
      <c r="NMT201" s="100"/>
      <c r="NMU201" s="33"/>
      <c r="NMV201" s="33"/>
      <c r="NMW201" s="98">
        <v>6</v>
      </c>
      <c r="NMX201" s="98"/>
      <c r="NMY201" s="98"/>
      <c r="NMZ201" s="98" t="s">
        <v>401</v>
      </c>
      <c r="NNA201" s="98"/>
      <c r="NNB201" s="98"/>
      <c r="NNC201" s="98" t="s">
        <v>404</v>
      </c>
      <c r="NND201" s="98"/>
      <c r="NNE201" s="98"/>
      <c r="NNF201" s="137" t="s">
        <v>616</v>
      </c>
      <c r="NNG201" s="137"/>
      <c r="NNH201" s="32" t="s">
        <v>4</v>
      </c>
      <c r="NNI201" s="100">
        <v>302</v>
      </c>
      <c r="NNJ201" s="100"/>
      <c r="NNK201" s="33"/>
      <c r="NNL201" s="33"/>
      <c r="NNM201" s="98">
        <v>6</v>
      </c>
      <c r="NNN201" s="98"/>
      <c r="NNO201" s="98"/>
      <c r="NNP201" s="98" t="s">
        <v>401</v>
      </c>
      <c r="NNQ201" s="98"/>
      <c r="NNR201" s="98"/>
      <c r="NNS201" s="98" t="s">
        <v>404</v>
      </c>
      <c r="NNT201" s="98"/>
      <c r="NNU201" s="98"/>
      <c r="NNV201" s="137" t="s">
        <v>616</v>
      </c>
      <c r="NNW201" s="137"/>
      <c r="NNX201" s="32" t="s">
        <v>4</v>
      </c>
      <c r="NNY201" s="100">
        <v>302</v>
      </c>
      <c r="NNZ201" s="100"/>
      <c r="NOA201" s="33"/>
      <c r="NOB201" s="33"/>
      <c r="NOC201" s="98">
        <v>6</v>
      </c>
      <c r="NOD201" s="98"/>
      <c r="NOE201" s="98"/>
      <c r="NOF201" s="98" t="s">
        <v>401</v>
      </c>
      <c r="NOG201" s="98"/>
      <c r="NOH201" s="98"/>
      <c r="NOI201" s="98" t="s">
        <v>404</v>
      </c>
      <c r="NOJ201" s="98"/>
      <c r="NOK201" s="98"/>
      <c r="NOL201" s="137" t="s">
        <v>616</v>
      </c>
      <c r="NOM201" s="137"/>
      <c r="NON201" s="32" t="s">
        <v>4</v>
      </c>
      <c r="NOO201" s="100">
        <v>302</v>
      </c>
      <c r="NOP201" s="100"/>
      <c r="NOQ201" s="33"/>
      <c r="NOR201" s="33"/>
      <c r="NOS201" s="98">
        <v>6</v>
      </c>
      <c r="NOT201" s="98"/>
      <c r="NOU201" s="98"/>
      <c r="NOV201" s="98" t="s">
        <v>401</v>
      </c>
      <c r="NOW201" s="98"/>
      <c r="NOX201" s="98"/>
      <c r="NOY201" s="98" t="s">
        <v>404</v>
      </c>
      <c r="NOZ201" s="98"/>
      <c r="NPA201" s="98"/>
      <c r="NPB201" s="137" t="s">
        <v>616</v>
      </c>
      <c r="NPC201" s="137"/>
      <c r="NPD201" s="32" t="s">
        <v>4</v>
      </c>
      <c r="NPE201" s="100">
        <v>302</v>
      </c>
      <c r="NPF201" s="100"/>
      <c r="NPG201" s="33"/>
      <c r="NPH201" s="33"/>
      <c r="NPI201" s="98">
        <v>6</v>
      </c>
      <c r="NPJ201" s="98"/>
      <c r="NPK201" s="98"/>
      <c r="NPL201" s="98" t="s">
        <v>401</v>
      </c>
      <c r="NPM201" s="98"/>
      <c r="NPN201" s="98"/>
      <c r="NPO201" s="98" t="s">
        <v>404</v>
      </c>
      <c r="NPP201" s="98"/>
      <c r="NPQ201" s="98"/>
      <c r="NPR201" s="137" t="s">
        <v>616</v>
      </c>
      <c r="NPS201" s="137"/>
      <c r="NPT201" s="32" t="s">
        <v>4</v>
      </c>
      <c r="NPU201" s="100">
        <v>302</v>
      </c>
      <c r="NPV201" s="100"/>
      <c r="NPW201" s="33"/>
      <c r="NPX201" s="33"/>
      <c r="NPY201" s="98">
        <v>6</v>
      </c>
      <c r="NPZ201" s="98"/>
      <c r="NQA201" s="98"/>
      <c r="NQB201" s="98" t="s">
        <v>401</v>
      </c>
      <c r="NQC201" s="98"/>
      <c r="NQD201" s="98"/>
      <c r="NQE201" s="98" t="s">
        <v>404</v>
      </c>
      <c r="NQF201" s="98"/>
      <c r="NQG201" s="98"/>
      <c r="NQH201" s="137" t="s">
        <v>616</v>
      </c>
      <c r="NQI201" s="137"/>
      <c r="NQJ201" s="32" t="s">
        <v>4</v>
      </c>
      <c r="NQK201" s="100">
        <v>302</v>
      </c>
      <c r="NQL201" s="100"/>
      <c r="NQM201" s="33"/>
      <c r="NQN201" s="33"/>
      <c r="NQO201" s="98">
        <v>6</v>
      </c>
      <c r="NQP201" s="98"/>
      <c r="NQQ201" s="98"/>
      <c r="NQR201" s="98" t="s">
        <v>401</v>
      </c>
      <c r="NQS201" s="98"/>
      <c r="NQT201" s="98"/>
      <c r="NQU201" s="98" t="s">
        <v>404</v>
      </c>
      <c r="NQV201" s="98"/>
      <c r="NQW201" s="98"/>
      <c r="NQX201" s="137" t="s">
        <v>616</v>
      </c>
      <c r="NQY201" s="137"/>
      <c r="NQZ201" s="32" t="s">
        <v>4</v>
      </c>
      <c r="NRA201" s="100">
        <v>302</v>
      </c>
      <c r="NRB201" s="100"/>
      <c r="NRC201" s="33"/>
      <c r="NRD201" s="33"/>
      <c r="NRE201" s="98">
        <v>6</v>
      </c>
      <c r="NRF201" s="98"/>
      <c r="NRG201" s="98"/>
      <c r="NRH201" s="98" t="s">
        <v>401</v>
      </c>
      <c r="NRI201" s="98"/>
      <c r="NRJ201" s="98"/>
      <c r="NRK201" s="98" t="s">
        <v>404</v>
      </c>
      <c r="NRL201" s="98"/>
      <c r="NRM201" s="98"/>
      <c r="NRN201" s="137" t="s">
        <v>616</v>
      </c>
      <c r="NRO201" s="137"/>
      <c r="NRP201" s="32" t="s">
        <v>4</v>
      </c>
      <c r="NRQ201" s="100">
        <v>302</v>
      </c>
      <c r="NRR201" s="100"/>
      <c r="NRS201" s="33"/>
      <c r="NRT201" s="33"/>
      <c r="NRU201" s="98">
        <v>6</v>
      </c>
      <c r="NRV201" s="98"/>
      <c r="NRW201" s="98"/>
      <c r="NRX201" s="98" t="s">
        <v>401</v>
      </c>
      <c r="NRY201" s="98"/>
      <c r="NRZ201" s="98"/>
      <c r="NSA201" s="98" t="s">
        <v>404</v>
      </c>
      <c r="NSB201" s="98"/>
      <c r="NSC201" s="98"/>
      <c r="NSD201" s="137" t="s">
        <v>616</v>
      </c>
      <c r="NSE201" s="137"/>
      <c r="NSF201" s="32" t="s">
        <v>4</v>
      </c>
      <c r="NSG201" s="100">
        <v>302</v>
      </c>
      <c r="NSH201" s="100"/>
      <c r="NSI201" s="33"/>
      <c r="NSJ201" s="33"/>
      <c r="NSK201" s="98">
        <v>6</v>
      </c>
      <c r="NSL201" s="98"/>
      <c r="NSM201" s="98"/>
      <c r="NSN201" s="98" t="s">
        <v>401</v>
      </c>
      <c r="NSO201" s="98"/>
      <c r="NSP201" s="98"/>
      <c r="NSQ201" s="98" t="s">
        <v>404</v>
      </c>
      <c r="NSR201" s="98"/>
      <c r="NSS201" s="98"/>
      <c r="NST201" s="137" t="s">
        <v>616</v>
      </c>
      <c r="NSU201" s="137"/>
      <c r="NSV201" s="32" t="s">
        <v>4</v>
      </c>
      <c r="NSW201" s="100">
        <v>302</v>
      </c>
      <c r="NSX201" s="100"/>
      <c r="NSY201" s="33"/>
      <c r="NSZ201" s="33"/>
      <c r="NTA201" s="98">
        <v>6</v>
      </c>
      <c r="NTB201" s="98"/>
      <c r="NTC201" s="98"/>
      <c r="NTD201" s="98" t="s">
        <v>401</v>
      </c>
      <c r="NTE201" s="98"/>
      <c r="NTF201" s="98"/>
      <c r="NTG201" s="98" t="s">
        <v>404</v>
      </c>
      <c r="NTH201" s="98"/>
      <c r="NTI201" s="98"/>
      <c r="NTJ201" s="137" t="s">
        <v>616</v>
      </c>
      <c r="NTK201" s="137"/>
      <c r="NTL201" s="32" t="s">
        <v>4</v>
      </c>
      <c r="NTM201" s="100">
        <v>302</v>
      </c>
      <c r="NTN201" s="100"/>
      <c r="NTO201" s="33"/>
      <c r="NTP201" s="33"/>
      <c r="NTQ201" s="98">
        <v>6</v>
      </c>
      <c r="NTR201" s="98"/>
      <c r="NTS201" s="98"/>
      <c r="NTT201" s="98" t="s">
        <v>401</v>
      </c>
      <c r="NTU201" s="98"/>
      <c r="NTV201" s="98"/>
      <c r="NTW201" s="98" t="s">
        <v>404</v>
      </c>
      <c r="NTX201" s="98"/>
      <c r="NTY201" s="98"/>
      <c r="NTZ201" s="137" t="s">
        <v>616</v>
      </c>
      <c r="NUA201" s="137"/>
      <c r="NUB201" s="32" t="s">
        <v>4</v>
      </c>
      <c r="NUC201" s="100">
        <v>302</v>
      </c>
      <c r="NUD201" s="100"/>
      <c r="NUE201" s="33"/>
      <c r="NUF201" s="33"/>
      <c r="NUG201" s="98">
        <v>6</v>
      </c>
      <c r="NUH201" s="98"/>
      <c r="NUI201" s="98"/>
      <c r="NUJ201" s="98" t="s">
        <v>401</v>
      </c>
      <c r="NUK201" s="98"/>
      <c r="NUL201" s="98"/>
      <c r="NUM201" s="98" t="s">
        <v>404</v>
      </c>
      <c r="NUN201" s="98"/>
      <c r="NUO201" s="98"/>
      <c r="NUP201" s="137" t="s">
        <v>616</v>
      </c>
      <c r="NUQ201" s="137"/>
      <c r="NUR201" s="32" t="s">
        <v>4</v>
      </c>
      <c r="NUS201" s="100">
        <v>302</v>
      </c>
      <c r="NUT201" s="100"/>
      <c r="NUU201" s="33"/>
      <c r="NUV201" s="33"/>
      <c r="NUW201" s="98">
        <v>6</v>
      </c>
      <c r="NUX201" s="98"/>
      <c r="NUY201" s="98"/>
      <c r="NUZ201" s="98" t="s">
        <v>401</v>
      </c>
      <c r="NVA201" s="98"/>
      <c r="NVB201" s="98"/>
      <c r="NVC201" s="98" t="s">
        <v>404</v>
      </c>
      <c r="NVD201" s="98"/>
      <c r="NVE201" s="98"/>
      <c r="NVF201" s="137" t="s">
        <v>616</v>
      </c>
      <c r="NVG201" s="137"/>
      <c r="NVH201" s="32" t="s">
        <v>4</v>
      </c>
      <c r="NVI201" s="100">
        <v>302</v>
      </c>
      <c r="NVJ201" s="100"/>
      <c r="NVK201" s="33"/>
      <c r="NVL201" s="33"/>
      <c r="NVM201" s="98">
        <v>6</v>
      </c>
      <c r="NVN201" s="98"/>
      <c r="NVO201" s="98"/>
      <c r="NVP201" s="98" t="s">
        <v>401</v>
      </c>
      <c r="NVQ201" s="98"/>
      <c r="NVR201" s="98"/>
      <c r="NVS201" s="98" t="s">
        <v>404</v>
      </c>
      <c r="NVT201" s="98"/>
      <c r="NVU201" s="98"/>
      <c r="NVV201" s="137" t="s">
        <v>616</v>
      </c>
      <c r="NVW201" s="137"/>
      <c r="NVX201" s="32" t="s">
        <v>4</v>
      </c>
      <c r="NVY201" s="100">
        <v>302</v>
      </c>
      <c r="NVZ201" s="100"/>
      <c r="NWA201" s="33"/>
      <c r="NWB201" s="33"/>
      <c r="NWC201" s="98">
        <v>6</v>
      </c>
      <c r="NWD201" s="98"/>
      <c r="NWE201" s="98"/>
      <c r="NWF201" s="98" t="s">
        <v>401</v>
      </c>
      <c r="NWG201" s="98"/>
      <c r="NWH201" s="98"/>
      <c r="NWI201" s="98" t="s">
        <v>404</v>
      </c>
      <c r="NWJ201" s="98"/>
      <c r="NWK201" s="98"/>
      <c r="NWL201" s="137" t="s">
        <v>616</v>
      </c>
      <c r="NWM201" s="137"/>
      <c r="NWN201" s="32" t="s">
        <v>4</v>
      </c>
      <c r="NWO201" s="100">
        <v>302</v>
      </c>
      <c r="NWP201" s="100"/>
      <c r="NWQ201" s="33"/>
      <c r="NWR201" s="33"/>
      <c r="NWS201" s="98">
        <v>6</v>
      </c>
      <c r="NWT201" s="98"/>
      <c r="NWU201" s="98"/>
      <c r="NWV201" s="98" t="s">
        <v>401</v>
      </c>
      <c r="NWW201" s="98"/>
      <c r="NWX201" s="98"/>
      <c r="NWY201" s="98" t="s">
        <v>404</v>
      </c>
      <c r="NWZ201" s="98"/>
      <c r="NXA201" s="98"/>
      <c r="NXB201" s="137" t="s">
        <v>616</v>
      </c>
      <c r="NXC201" s="137"/>
      <c r="NXD201" s="32" t="s">
        <v>4</v>
      </c>
      <c r="NXE201" s="100">
        <v>302</v>
      </c>
      <c r="NXF201" s="100"/>
      <c r="NXG201" s="33"/>
      <c r="NXH201" s="33"/>
      <c r="NXI201" s="98">
        <v>6</v>
      </c>
      <c r="NXJ201" s="98"/>
      <c r="NXK201" s="98"/>
      <c r="NXL201" s="98" t="s">
        <v>401</v>
      </c>
      <c r="NXM201" s="98"/>
      <c r="NXN201" s="98"/>
      <c r="NXO201" s="98" t="s">
        <v>404</v>
      </c>
      <c r="NXP201" s="98"/>
      <c r="NXQ201" s="98"/>
      <c r="NXR201" s="137" t="s">
        <v>616</v>
      </c>
      <c r="NXS201" s="137"/>
      <c r="NXT201" s="32" t="s">
        <v>4</v>
      </c>
      <c r="NXU201" s="100">
        <v>302</v>
      </c>
      <c r="NXV201" s="100"/>
      <c r="NXW201" s="33"/>
      <c r="NXX201" s="33"/>
      <c r="NXY201" s="98">
        <v>6</v>
      </c>
      <c r="NXZ201" s="98"/>
      <c r="NYA201" s="98"/>
      <c r="NYB201" s="98" t="s">
        <v>401</v>
      </c>
      <c r="NYC201" s="98"/>
      <c r="NYD201" s="98"/>
      <c r="NYE201" s="98" t="s">
        <v>404</v>
      </c>
      <c r="NYF201" s="98"/>
      <c r="NYG201" s="98"/>
      <c r="NYH201" s="137" t="s">
        <v>616</v>
      </c>
      <c r="NYI201" s="137"/>
      <c r="NYJ201" s="32" t="s">
        <v>4</v>
      </c>
      <c r="NYK201" s="100">
        <v>302</v>
      </c>
      <c r="NYL201" s="100"/>
      <c r="NYM201" s="33"/>
      <c r="NYN201" s="33"/>
      <c r="NYO201" s="98">
        <v>6</v>
      </c>
      <c r="NYP201" s="98"/>
      <c r="NYQ201" s="98"/>
      <c r="NYR201" s="98" t="s">
        <v>401</v>
      </c>
      <c r="NYS201" s="98"/>
      <c r="NYT201" s="98"/>
      <c r="NYU201" s="98" t="s">
        <v>404</v>
      </c>
      <c r="NYV201" s="98"/>
      <c r="NYW201" s="98"/>
      <c r="NYX201" s="137" t="s">
        <v>616</v>
      </c>
      <c r="NYY201" s="137"/>
      <c r="NYZ201" s="32" t="s">
        <v>4</v>
      </c>
      <c r="NZA201" s="100">
        <v>302</v>
      </c>
      <c r="NZB201" s="100"/>
      <c r="NZC201" s="33"/>
      <c r="NZD201" s="33"/>
      <c r="NZE201" s="98">
        <v>6</v>
      </c>
      <c r="NZF201" s="98"/>
      <c r="NZG201" s="98"/>
      <c r="NZH201" s="98" t="s">
        <v>401</v>
      </c>
      <c r="NZI201" s="98"/>
      <c r="NZJ201" s="98"/>
      <c r="NZK201" s="98" t="s">
        <v>404</v>
      </c>
      <c r="NZL201" s="98"/>
      <c r="NZM201" s="98"/>
      <c r="NZN201" s="137" t="s">
        <v>616</v>
      </c>
      <c r="NZO201" s="137"/>
      <c r="NZP201" s="32" t="s">
        <v>4</v>
      </c>
      <c r="NZQ201" s="100">
        <v>302</v>
      </c>
      <c r="NZR201" s="100"/>
      <c r="NZS201" s="33"/>
      <c r="NZT201" s="33"/>
      <c r="NZU201" s="98">
        <v>6</v>
      </c>
      <c r="NZV201" s="98"/>
      <c r="NZW201" s="98"/>
      <c r="NZX201" s="98" t="s">
        <v>401</v>
      </c>
      <c r="NZY201" s="98"/>
      <c r="NZZ201" s="98"/>
      <c r="OAA201" s="98" t="s">
        <v>404</v>
      </c>
      <c r="OAB201" s="98"/>
      <c r="OAC201" s="98"/>
      <c r="OAD201" s="137" t="s">
        <v>616</v>
      </c>
      <c r="OAE201" s="137"/>
      <c r="OAF201" s="32" t="s">
        <v>4</v>
      </c>
      <c r="OAG201" s="100">
        <v>302</v>
      </c>
      <c r="OAH201" s="100"/>
      <c r="OAI201" s="33"/>
      <c r="OAJ201" s="33"/>
      <c r="OAK201" s="98">
        <v>6</v>
      </c>
      <c r="OAL201" s="98"/>
      <c r="OAM201" s="98"/>
      <c r="OAN201" s="98" t="s">
        <v>401</v>
      </c>
      <c r="OAO201" s="98"/>
      <c r="OAP201" s="98"/>
      <c r="OAQ201" s="98" t="s">
        <v>404</v>
      </c>
      <c r="OAR201" s="98"/>
      <c r="OAS201" s="98"/>
      <c r="OAT201" s="137" t="s">
        <v>616</v>
      </c>
      <c r="OAU201" s="137"/>
      <c r="OAV201" s="32" t="s">
        <v>4</v>
      </c>
      <c r="OAW201" s="100">
        <v>302</v>
      </c>
      <c r="OAX201" s="100"/>
      <c r="OAY201" s="33"/>
      <c r="OAZ201" s="33"/>
      <c r="OBA201" s="98">
        <v>6</v>
      </c>
      <c r="OBB201" s="98"/>
      <c r="OBC201" s="98"/>
      <c r="OBD201" s="98" t="s">
        <v>401</v>
      </c>
      <c r="OBE201" s="98"/>
      <c r="OBF201" s="98"/>
      <c r="OBG201" s="98" t="s">
        <v>404</v>
      </c>
      <c r="OBH201" s="98"/>
      <c r="OBI201" s="98"/>
      <c r="OBJ201" s="137" t="s">
        <v>616</v>
      </c>
      <c r="OBK201" s="137"/>
      <c r="OBL201" s="32" t="s">
        <v>4</v>
      </c>
      <c r="OBM201" s="100">
        <v>302</v>
      </c>
      <c r="OBN201" s="100"/>
      <c r="OBO201" s="33"/>
      <c r="OBP201" s="33"/>
      <c r="OBQ201" s="98">
        <v>6</v>
      </c>
      <c r="OBR201" s="98"/>
      <c r="OBS201" s="98"/>
      <c r="OBT201" s="98" t="s">
        <v>401</v>
      </c>
      <c r="OBU201" s="98"/>
      <c r="OBV201" s="98"/>
      <c r="OBW201" s="98" t="s">
        <v>404</v>
      </c>
      <c r="OBX201" s="98"/>
      <c r="OBY201" s="98"/>
      <c r="OBZ201" s="137" t="s">
        <v>616</v>
      </c>
      <c r="OCA201" s="137"/>
      <c r="OCB201" s="32" t="s">
        <v>4</v>
      </c>
      <c r="OCC201" s="100">
        <v>302</v>
      </c>
      <c r="OCD201" s="100"/>
      <c r="OCE201" s="33"/>
      <c r="OCF201" s="33"/>
      <c r="OCG201" s="98">
        <v>6</v>
      </c>
      <c r="OCH201" s="98"/>
      <c r="OCI201" s="98"/>
      <c r="OCJ201" s="98" t="s">
        <v>401</v>
      </c>
      <c r="OCK201" s="98"/>
      <c r="OCL201" s="98"/>
      <c r="OCM201" s="98" t="s">
        <v>404</v>
      </c>
      <c r="OCN201" s="98"/>
      <c r="OCO201" s="98"/>
      <c r="OCP201" s="137" t="s">
        <v>616</v>
      </c>
      <c r="OCQ201" s="137"/>
      <c r="OCR201" s="32" t="s">
        <v>4</v>
      </c>
      <c r="OCS201" s="100">
        <v>302</v>
      </c>
      <c r="OCT201" s="100"/>
      <c r="OCU201" s="33"/>
      <c r="OCV201" s="33"/>
      <c r="OCW201" s="98">
        <v>6</v>
      </c>
      <c r="OCX201" s="98"/>
      <c r="OCY201" s="98"/>
      <c r="OCZ201" s="98" t="s">
        <v>401</v>
      </c>
      <c r="ODA201" s="98"/>
      <c r="ODB201" s="98"/>
      <c r="ODC201" s="98" t="s">
        <v>404</v>
      </c>
      <c r="ODD201" s="98"/>
      <c r="ODE201" s="98"/>
      <c r="ODF201" s="137" t="s">
        <v>616</v>
      </c>
      <c r="ODG201" s="137"/>
      <c r="ODH201" s="32" t="s">
        <v>4</v>
      </c>
      <c r="ODI201" s="100">
        <v>302</v>
      </c>
      <c r="ODJ201" s="100"/>
      <c r="ODK201" s="33"/>
      <c r="ODL201" s="33"/>
      <c r="ODM201" s="98">
        <v>6</v>
      </c>
      <c r="ODN201" s="98"/>
      <c r="ODO201" s="98"/>
      <c r="ODP201" s="98" t="s">
        <v>401</v>
      </c>
      <c r="ODQ201" s="98"/>
      <c r="ODR201" s="98"/>
      <c r="ODS201" s="98" t="s">
        <v>404</v>
      </c>
      <c r="ODT201" s="98"/>
      <c r="ODU201" s="98"/>
      <c r="ODV201" s="137" t="s">
        <v>616</v>
      </c>
      <c r="ODW201" s="137"/>
      <c r="ODX201" s="32" t="s">
        <v>4</v>
      </c>
      <c r="ODY201" s="100">
        <v>302</v>
      </c>
      <c r="ODZ201" s="100"/>
      <c r="OEA201" s="33"/>
      <c r="OEB201" s="33"/>
      <c r="OEC201" s="98">
        <v>6</v>
      </c>
      <c r="OED201" s="98"/>
      <c r="OEE201" s="98"/>
      <c r="OEF201" s="98" t="s">
        <v>401</v>
      </c>
      <c r="OEG201" s="98"/>
      <c r="OEH201" s="98"/>
      <c r="OEI201" s="98" t="s">
        <v>404</v>
      </c>
      <c r="OEJ201" s="98"/>
      <c r="OEK201" s="98"/>
      <c r="OEL201" s="137" t="s">
        <v>616</v>
      </c>
      <c r="OEM201" s="137"/>
      <c r="OEN201" s="32" t="s">
        <v>4</v>
      </c>
      <c r="OEO201" s="100">
        <v>302</v>
      </c>
      <c r="OEP201" s="100"/>
      <c r="OEQ201" s="33"/>
      <c r="OER201" s="33"/>
      <c r="OES201" s="98">
        <v>6</v>
      </c>
      <c r="OET201" s="98"/>
      <c r="OEU201" s="98"/>
      <c r="OEV201" s="98" t="s">
        <v>401</v>
      </c>
      <c r="OEW201" s="98"/>
      <c r="OEX201" s="98"/>
      <c r="OEY201" s="98" t="s">
        <v>404</v>
      </c>
      <c r="OEZ201" s="98"/>
      <c r="OFA201" s="98"/>
      <c r="OFB201" s="137" t="s">
        <v>616</v>
      </c>
      <c r="OFC201" s="137"/>
      <c r="OFD201" s="32" t="s">
        <v>4</v>
      </c>
      <c r="OFE201" s="100">
        <v>302</v>
      </c>
      <c r="OFF201" s="100"/>
      <c r="OFG201" s="33"/>
      <c r="OFH201" s="33"/>
      <c r="OFI201" s="98">
        <v>6</v>
      </c>
      <c r="OFJ201" s="98"/>
      <c r="OFK201" s="98"/>
      <c r="OFL201" s="98" t="s">
        <v>401</v>
      </c>
      <c r="OFM201" s="98"/>
      <c r="OFN201" s="98"/>
      <c r="OFO201" s="98" t="s">
        <v>404</v>
      </c>
      <c r="OFP201" s="98"/>
      <c r="OFQ201" s="98"/>
      <c r="OFR201" s="137" t="s">
        <v>616</v>
      </c>
      <c r="OFS201" s="137"/>
      <c r="OFT201" s="32" t="s">
        <v>4</v>
      </c>
      <c r="OFU201" s="100">
        <v>302</v>
      </c>
      <c r="OFV201" s="100"/>
      <c r="OFW201" s="33"/>
      <c r="OFX201" s="33"/>
      <c r="OFY201" s="98">
        <v>6</v>
      </c>
      <c r="OFZ201" s="98"/>
      <c r="OGA201" s="98"/>
      <c r="OGB201" s="98" t="s">
        <v>401</v>
      </c>
      <c r="OGC201" s="98"/>
      <c r="OGD201" s="98"/>
      <c r="OGE201" s="98" t="s">
        <v>404</v>
      </c>
      <c r="OGF201" s="98"/>
      <c r="OGG201" s="98"/>
      <c r="OGH201" s="137" t="s">
        <v>616</v>
      </c>
      <c r="OGI201" s="137"/>
      <c r="OGJ201" s="32" t="s">
        <v>4</v>
      </c>
      <c r="OGK201" s="100">
        <v>302</v>
      </c>
      <c r="OGL201" s="100"/>
      <c r="OGM201" s="33"/>
      <c r="OGN201" s="33"/>
      <c r="OGO201" s="98">
        <v>6</v>
      </c>
      <c r="OGP201" s="98"/>
      <c r="OGQ201" s="98"/>
      <c r="OGR201" s="98" t="s">
        <v>401</v>
      </c>
      <c r="OGS201" s="98"/>
      <c r="OGT201" s="98"/>
      <c r="OGU201" s="98" t="s">
        <v>404</v>
      </c>
      <c r="OGV201" s="98"/>
      <c r="OGW201" s="98"/>
      <c r="OGX201" s="137" t="s">
        <v>616</v>
      </c>
      <c r="OGY201" s="137"/>
      <c r="OGZ201" s="32" t="s">
        <v>4</v>
      </c>
      <c r="OHA201" s="100">
        <v>302</v>
      </c>
      <c r="OHB201" s="100"/>
      <c r="OHC201" s="33"/>
      <c r="OHD201" s="33"/>
      <c r="OHE201" s="98">
        <v>6</v>
      </c>
      <c r="OHF201" s="98"/>
      <c r="OHG201" s="98"/>
      <c r="OHH201" s="98" t="s">
        <v>401</v>
      </c>
      <c r="OHI201" s="98"/>
      <c r="OHJ201" s="98"/>
      <c r="OHK201" s="98" t="s">
        <v>404</v>
      </c>
      <c r="OHL201" s="98"/>
      <c r="OHM201" s="98"/>
      <c r="OHN201" s="137" t="s">
        <v>616</v>
      </c>
      <c r="OHO201" s="137"/>
      <c r="OHP201" s="32" t="s">
        <v>4</v>
      </c>
      <c r="OHQ201" s="100">
        <v>302</v>
      </c>
      <c r="OHR201" s="100"/>
      <c r="OHS201" s="33"/>
      <c r="OHT201" s="33"/>
      <c r="OHU201" s="98">
        <v>6</v>
      </c>
      <c r="OHV201" s="98"/>
      <c r="OHW201" s="98"/>
      <c r="OHX201" s="98" t="s">
        <v>401</v>
      </c>
      <c r="OHY201" s="98"/>
      <c r="OHZ201" s="98"/>
      <c r="OIA201" s="98" t="s">
        <v>404</v>
      </c>
      <c r="OIB201" s="98"/>
      <c r="OIC201" s="98"/>
      <c r="OID201" s="137" t="s">
        <v>616</v>
      </c>
      <c r="OIE201" s="137"/>
      <c r="OIF201" s="32" t="s">
        <v>4</v>
      </c>
      <c r="OIG201" s="100">
        <v>302</v>
      </c>
      <c r="OIH201" s="100"/>
      <c r="OII201" s="33"/>
      <c r="OIJ201" s="33"/>
      <c r="OIK201" s="98">
        <v>6</v>
      </c>
      <c r="OIL201" s="98"/>
      <c r="OIM201" s="98"/>
      <c r="OIN201" s="98" t="s">
        <v>401</v>
      </c>
      <c r="OIO201" s="98"/>
      <c r="OIP201" s="98"/>
      <c r="OIQ201" s="98" t="s">
        <v>404</v>
      </c>
      <c r="OIR201" s="98"/>
      <c r="OIS201" s="98"/>
      <c r="OIT201" s="137" t="s">
        <v>616</v>
      </c>
      <c r="OIU201" s="137"/>
      <c r="OIV201" s="32" t="s">
        <v>4</v>
      </c>
      <c r="OIW201" s="100">
        <v>302</v>
      </c>
      <c r="OIX201" s="100"/>
      <c r="OIY201" s="33"/>
      <c r="OIZ201" s="33"/>
      <c r="OJA201" s="98">
        <v>6</v>
      </c>
      <c r="OJB201" s="98"/>
      <c r="OJC201" s="98"/>
      <c r="OJD201" s="98" t="s">
        <v>401</v>
      </c>
      <c r="OJE201" s="98"/>
      <c r="OJF201" s="98"/>
      <c r="OJG201" s="98" t="s">
        <v>404</v>
      </c>
      <c r="OJH201" s="98"/>
      <c r="OJI201" s="98"/>
      <c r="OJJ201" s="137" t="s">
        <v>616</v>
      </c>
      <c r="OJK201" s="137"/>
      <c r="OJL201" s="32" t="s">
        <v>4</v>
      </c>
      <c r="OJM201" s="100">
        <v>302</v>
      </c>
      <c r="OJN201" s="100"/>
      <c r="OJO201" s="33"/>
      <c r="OJP201" s="33"/>
      <c r="OJQ201" s="98">
        <v>6</v>
      </c>
      <c r="OJR201" s="98"/>
      <c r="OJS201" s="98"/>
      <c r="OJT201" s="98" t="s">
        <v>401</v>
      </c>
      <c r="OJU201" s="98"/>
      <c r="OJV201" s="98"/>
      <c r="OJW201" s="98" t="s">
        <v>404</v>
      </c>
      <c r="OJX201" s="98"/>
      <c r="OJY201" s="98"/>
      <c r="OJZ201" s="137" t="s">
        <v>616</v>
      </c>
      <c r="OKA201" s="137"/>
      <c r="OKB201" s="32" t="s">
        <v>4</v>
      </c>
      <c r="OKC201" s="100">
        <v>302</v>
      </c>
      <c r="OKD201" s="100"/>
      <c r="OKE201" s="33"/>
      <c r="OKF201" s="33"/>
      <c r="OKG201" s="98">
        <v>6</v>
      </c>
      <c r="OKH201" s="98"/>
      <c r="OKI201" s="98"/>
      <c r="OKJ201" s="98" t="s">
        <v>401</v>
      </c>
      <c r="OKK201" s="98"/>
      <c r="OKL201" s="98"/>
      <c r="OKM201" s="98" t="s">
        <v>404</v>
      </c>
      <c r="OKN201" s="98"/>
      <c r="OKO201" s="98"/>
      <c r="OKP201" s="137" t="s">
        <v>616</v>
      </c>
      <c r="OKQ201" s="137"/>
      <c r="OKR201" s="32" t="s">
        <v>4</v>
      </c>
      <c r="OKS201" s="100">
        <v>302</v>
      </c>
      <c r="OKT201" s="100"/>
      <c r="OKU201" s="33"/>
      <c r="OKV201" s="33"/>
      <c r="OKW201" s="98">
        <v>6</v>
      </c>
      <c r="OKX201" s="98"/>
      <c r="OKY201" s="98"/>
      <c r="OKZ201" s="98" t="s">
        <v>401</v>
      </c>
      <c r="OLA201" s="98"/>
      <c r="OLB201" s="98"/>
      <c r="OLC201" s="98" t="s">
        <v>404</v>
      </c>
      <c r="OLD201" s="98"/>
      <c r="OLE201" s="98"/>
      <c r="OLF201" s="137" t="s">
        <v>616</v>
      </c>
      <c r="OLG201" s="137"/>
      <c r="OLH201" s="32" t="s">
        <v>4</v>
      </c>
      <c r="OLI201" s="100">
        <v>302</v>
      </c>
      <c r="OLJ201" s="100"/>
      <c r="OLK201" s="33"/>
      <c r="OLL201" s="33"/>
      <c r="OLM201" s="98">
        <v>6</v>
      </c>
      <c r="OLN201" s="98"/>
      <c r="OLO201" s="98"/>
      <c r="OLP201" s="98" t="s">
        <v>401</v>
      </c>
      <c r="OLQ201" s="98"/>
      <c r="OLR201" s="98"/>
      <c r="OLS201" s="98" t="s">
        <v>404</v>
      </c>
      <c r="OLT201" s="98"/>
      <c r="OLU201" s="98"/>
      <c r="OLV201" s="137" t="s">
        <v>616</v>
      </c>
      <c r="OLW201" s="137"/>
      <c r="OLX201" s="32" t="s">
        <v>4</v>
      </c>
      <c r="OLY201" s="100">
        <v>302</v>
      </c>
      <c r="OLZ201" s="100"/>
      <c r="OMA201" s="33"/>
      <c r="OMB201" s="33"/>
      <c r="OMC201" s="98">
        <v>6</v>
      </c>
      <c r="OMD201" s="98"/>
      <c r="OME201" s="98"/>
      <c r="OMF201" s="98" t="s">
        <v>401</v>
      </c>
      <c r="OMG201" s="98"/>
      <c r="OMH201" s="98"/>
      <c r="OMI201" s="98" t="s">
        <v>404</v>
      </c>
      <c r="OMJ201" s="98"/>
      <c r="OMK201" s="98"/>
      <c r="OML201" s="137" t="s">
        <v>616</v>
      </c>
      <c r="OMM201" s="137"/>
      <c r="OMN201" s="32" t="s">
        <v>4</v>
      </c>
      <c r="OMO201" s="100">
        <v>302</v>
      </c>
      <c r="OMP201" s="100"/>
      <c r="OMQ201" s="33"/>
      <c r="OMR201" s="33"/>
      <c r="OMS201" s="98">
        <v>6</v>
      </c>
      <c r="OMT201" s="98"/>
      <c r="OMU201" s="98"/>
      <c r="OMV201" s="98" t="s">
        <v>401</v>
      </c>
      <c r="OMW201" s="98"/>
      <c r="OMX201" s="98"/>
      <c r="OMY201" s="98" t="s">
        <v>404</v>
      </c>
      <c r="OMZ201" s="98"/>
      <c r="ONA201" s="98"/>
      <c r="ONB201" s="137" t="s">
        <v>616</v>
      </c>
      <c r="ONC201" s="137"/>
      <c r="OND201" s="32" t="s">
        <v>4</v>
      </c>
      <c r="ONE201" s="100">
        <v>302</v>
      </c>
      <c r="ONF201" s="100"/>
      <c r="ONG201" s="33"/>
      <c r="ONH201" s="33"/>
      <c r="ONI201" s="98">
        <v>6</v>
      </c>
      <c r="ONJ201" s="98"/>
      <c r="ONK201" s="98"/>
      <c r="ONL201" s="98" t="s">
        <v>401</v>
      </c>
      <c r="ONM201" s="98"/>
      <c r="ONN201" s="98"/>
      <c r="ONO201" s="98" t="s">
        <v>404</v>
      </c>
      <c r="ONP201" s="98"/>
      <c r="ONQ201" s="98"/>
      <c r="ONR201" s="137" t="s">
        <v>616</v>
      </c>
      <c r="ONS201" s="137"/>
      <c r="ONT201" s="32" t="s">
        <v>4</v>
      </c>
      <c r="ONU201" s="100">
        <v>302</v>
      </c>
      <c r="ONV201" s="100"/>
      <c r="ONW201" s="33"/>
      <c r="ONX201" s="33"/>
      <c r="ONY201" s="98">
        <v>6</v>
      </c>
      <c r="ONZ201" s="98"/>
      <c r="OOA201" s="98"/>
      <c r="OOB201" s="98" t="s">
        <v>401</v>
      </c>
      <c r="OOC201" s="98"/>
      <c r="OOD201" s="98"/>
      <c r="OOE201" s="98" t="s">
        <v>404</v>
      </c>
      <c r="OOF201" s="98"/>
      <c r="OOG201" s="98"/>
      <c r="OOH201" s="137" t="s">
        <v>616</v>
      </c>
      <c r="OOI201" s="137"/>
      <c r="OOJ201" s="32" t="s">
        <v>4</v>
      </c>
      <c r="OOK201" s="100">
        <v>302</v>
      </c>
      <c r="OOL201" s="100"/>
      <c r="OOM201" s="33"/>
      <c r="OON201" s="33"/>
      <c r="OOO201" s="98">
        <v>6</v>
      </c>
      <c r="OOP201" s="98"/>
      <c r="OOQ201" s="98"/>
      <c r="OOR201" s="98" t="s">
        <v>401</v>
      </c>
      <c r="OOS201" s="98"/>
      <c r="OOT201" s="98"/>
      <c r="OOU201" s="98" t="s">
        <v>404</v>
      </c>
      <c r="OOV201" s="98"/>
      <c r="OOW201" s="98"/>
      <c r="OOX201" s="137" t="s">
        <v>616</v>
      </c>
      <c r="OOY201" s="137"/>
      <c r="OOZ201" s="32" t="s">
        <v>4</v>
      </c>
      <c r="OPA201" s="100">
        <v>302</v>
      </c>
      <c r="OPB201" s="100"/>
      <c r="OPC201" s="33"/>
      <c r="OPD201" s="33"/>
      <c r="OPE201" s="98">
        <v>6</v>
      </c>
      <c r="OPF201" s="98"/>
      <c r="OPG201" s="98"/>
      <c r="OPH201" s="98" t="s">
        <v>401</v>
      </c>
      <c r="OPI201" s="98"/>
      <c r="OPJ201" s="98"/>
      <c r="OPK201" s="98" t="s">
        <v>404</v>
      </c>
      <c r="OPL201" s="98"/>
      <c r="OPM201" s="98"/>
      <c r="OPN201" s="137" t="s">
        <v>616</v>
      </c>
      <c r="OPO201" s="137"/>
      <c r="OPP201" s="32" t="s">
        <v>4</v>
      </c>
      <c r="OPQ201" s="100">
        <v>302</v>
      </c>
      <c r="OPR201" s="100"/>
      <c r="OPS201" s="33"/>
      <c r="OPT201" s="33"/>
      <c r="OPU201" s="98">
        <v>6</v>
      </c>
      <c r="OPV201" s="98"/>
      <c r="OPW201" s="98"/>
      <c r="OPX201" s="98" t="s">
        <v>401</v>
      </c>
      <c r="OPY201" s="98"/>
      <c r="OPZ201" s="98"/>
      <c r="OQA201" s="98" t="s">
        <v>404</v>
      </c>
      <c r="OQB201" s="98"/>
      <c r="OQC201" s="98"/>
      <c r="OQD201" s="137" t="s">
        <v>616</v>
      </c>
      <c r="OQE201" s="137"/>
      <c r="OQF201" s="32" t="s">
        <v>4</v>
      </c>
      <c r="OQG201" s="100">
        <v>302</v>
      </c>
      <c r="OQH201" s="100"/>
      <c r="OQI201" s="33"/>
      <c r="OQJ201" s="33"/>
      <c r="OQK201" s="98">
        <v>6</v>
      </c>
      <c r="OQL201" s="98"/>
      <c r="OQM201" s="98"/>
      <c r="OQN201" s="98" t="s">
        <v>401</v>
      </c>
      <c r="OQO201" s="98"/>
      <c r="OQP201" s="98"/>
      <c r="OQQ201" s="98" t="s">
        <v>404</v>
      </c>
      <c r="OQR201" s="98"/>
      <c r="OQS201" s="98"/>
      <c r="OQT201" s="137" t="s">
        <v>616</v>
      </c>
      <c r="OQU201" s="137"/>
      <c r="OQV201" s="32" t="s">
        <v>4</v>
      </c>
      <c r="OQW201" s="100">
        <v>302</v>
      </c>
      <c r="OQX201" s="100"/>
      <c r="OQY201" s="33"/>
      <c r="OQZ201" s="33"/>
      <c r="ORA201" s="98">
        <v>6</v>
      </c>
      <c r="ORB201" s="98"/>
      <c r="ORC201" s="98"/>
      <c r="ORD201" s="98" t="s">
        <v>401</v>
      </c>
      <c r="ORE201" s="98"/>
      <c r="ORF201" s="98"/>
      <c r="ORG201" s="98" t="s">
        <v>404</v>
      </c>
      <c r="ORH201" s="98"/>
      <c r="ORI201" s="98"/>
      <c r="ORJ201" s="137" t="s">
        <v>616</v>
      </c>
      <c r="ORK201" s="137"/>
      <c r="ORL201" s="32" t="s">
        <v>4</v>
      </c>
      <c r="ORM201" s="100">
        <v>302</v>
      </c>
      <c r="ORN201" s="100"/>
      <c r="ORO201" s="33"/>
      <c r="ORP201" s="33"/>
      <c r="ORQ201" s="98">
        <v>6</v>
      </c>
      <c r="ORR201" s="98"/>
      <c r="ORS201" s="98"/>
      <c r="ORT201" s="98" t="s">
        <v>401</v>
      </c>
      <c r="ORU201" s="98"/>
      <c r="ORV201" s="98"/>
      <c r="ORW201" s="98" t="s">
        <v>404</v>
      </c>
      <c r="ORX201" s="98"/>
      <c r="ORY201" s="98"/>
      <c r="ORZ201" s="137" t="s">
        <v>616</v>
      </c>
      <c r="OSA201" s="137"/>
      <c r="OSB201" s="32" t="s">
        <v>4</v>
      </c>
      <c r="OSC201" s="100">
        <v>302</v>
      </c>
      <c r="OSD201" s="100"/>
      <c r="OSE201" s="33"/>
      <c r="OSF201" s="33"/>
      <c r="OSG201" s="98">
        <v>6</v>
      </c>
      <c r="OSH201" s="98"/>
      <c r="OSI201" s="98"/>
      <c r="OSJ201" s="98" t="s">
        <v>401</v>
      </c>
      <c r="OSK201" s="98"/>
      <c r="OSL201" s="98"/>
      <c r="OSM201" s="98" t="s">
        <v>404</v>
      </c>
      <c r="OSN201" s="98"/>
      <c r="OSO201" s="98"/>
      <c r="OSP201" s="137" t="s">
        <v>616</v>
      </c>
      <c r="OSQ201" s="137"/>
      <c r="OSR201" s="32" t="s">
        <v>4</v>
      </c>
      <c r="OSS201" s="100">
        <v>302</v>
      </c>
      <c r="OST201" s="100"/>
      <c r="OSU201" s="33"/>
      <c r="OSV201" s="33"/>
      <c r="OSW201" s="98">
        <v>6</v>
      </c>
      <c r="OSX201" s="98"/>
      <c r="OSY201" s="98"/>
      <c r="OSZ201" s="98" t="s">
        <v>401</v>
      </c>
      <c r="OTA201" s="98"/>
      <c r="OTB201" s="98"/>
      <c r="OTC201" s="98" t="s">
        <v>404</v>
      </c>
      <c r="OTD201" s="98"/>
      <c r="OTE201" s="98"/>
      <c r="OTF201" s="137" t="s">
        <v>616</v>
      </c>
      <c r="OTG201" s="137"/>
      <c r="OTH201" s="32" t="s">
        <v>4</v>
      </c>
      <c r="OTI201" s="100">
        <v>302</v>
      </c>
      <c r="OTJ201" s="100"/>
      <c r="OTK201" s="33"/>
      <c r="OTL201" s="33"/>
      <c r="OTM201" s="98">
        <v>6</v>
      </c>
      <c r="OTN201" s="98"/>
      <c r="OTO201" s="98"/>
      <c r="OTP201" s="98" t="s">
        <v>401</v>
      </c>
      <c r="OTQ201" s="98"/>
      <c r="OTR201" s="98"/>
      <c r="OTS201" s="98" t="s">
        <v>404</v>
      </c>
      <c r="OTT201" s="98"/>
      <c r="OTU201" s="98"/>
      <c r="OTV201" s="137" t="s">
        <v>616</v>
      </c>
      <c r="OTW201" s="137"/>
      <c r="OTX201" s="32" t="s">
        <v>4</v>
      </c>
      <c r="OTY201" s="100">
        <v>302</v>
      </c>
      <c r="OTZ201" s="100"/>
      <c r="OUA201" s="33"/>
      <c r="OUB201" s="33"/>
      <c r="OUC201" s="98">
        <v>6</v>
      </c>
      <c r="OUD201" s="98"/>
      <c r="OUE201" s="98"/>
      <c r="OUF201" s="98" t="s">
        <v>401</v>
      </c>
      <c r="OUG201" s="98"/>
      <c r="OUH201" s="98"/>
      <c r="OUI201" s="98" t="s">
        <v>404</v>
      </c>
      <c r="OUJ201" s="98"/>
      <c r="OUK201" s="98"/>
      <c r="OUL201" s="137" t="s">
        <v>616</v>
      </c>
      <c r="OUM201" s="137"/>
      <c r="OUN201" s="32" t="s">
        <v>4</v>
      </c>
      <c r="OUO201" s="100">
        <v>302</v>
      </c>
      <c r="OUP201" s="100"/>
      <c r="OUQ201" s="33"/>
      <c r="OUR201" s="33"/>
      <c r="OUS201" s="98">
        <v>6</v>
      </c>
      <c r="OUT201" s="98"/>
      <c r="OUU201" s="98"/>
      <c r="OUV201" s="98" t="s">
        <v>401</v>
      </c>
      <c r="OUW201" s="98"/>
      <c r="OUX201" s="98"/>
      <c r="OUY201" s="98" t="s">
        <v>404</v>
      </c>
      <c r="OUZ201" s="98"/>
      <c r="OVA201" s="98"/>
      <c r="OVB201" s="137" t="s">
        <v>616</v>
      </c>
      <c r="OVC201" s="137"/>
      <c r="OVD201" s="32" t="s">
        <v>4</v>
      </c>
      <c r="OVE201" s="100">
        <v>302</v>
      </c>
      <c r="OVF201" s="100"/>
      <c r="OVG201" s="33"/>
      <c r="OVH201" s="33"/>
      <c r="OVI201" s="98">
        <v>6</v>
      </c>
      <c r="OVJ201" s="98"/>
      <c r="OVK201" s="98"/>
      <c r="OVL201" s="98" t="s">
        <v>401</v>
      </c>
      <c r="OVM201" s="98"/>
      <c r="OVN201" s="98"/>
      <c r="OVO201" s="98" t="s">
        <v>404</v>
      </c>
      <c r="OVP201" s="98"/>
      <c r="OVQ201" s="98"/>
      <c r="OVR201" s="137" t="s">
        <v>616</v>
      </c>
      <c r="OVS201" s="137"/>
      <c r="OVT201" s="32" t="s">
        <v>4</v>
      </c>
      <c r="OVU201" s="100">
        <v>302</v>
      </c>
      <c r="OVV201" s="100"/>
      <c r="OVW201" s="33"/>
      <c r="OVX201" s="33"/>
      <c r="OVY201" s="98">
        <v>6</v>
      </c>
      <c r="OVZ201" s="98"/>
      <c r="OWA201" s="98"/>
      <c r="OWB201" s="98" t="s">
        <v>401</v>
      </c>
      <c r="OWC201" s="98"/>
      <c r="OWD201" s="98"/>
      <c r="OWE201" s="98" t="s">
        <v>404</v>
      </c>
      <c r="OWF201" s="98"/>
      <c r="OWG201" s="98"/>
      <c r="OWH201" s="137" t="s">
        <v>616</v>
      </c>
      <c r="OWI201" s="137"/>
      <c r="OWJ201" s="32" t="s">
        <v>4</v>
      </c>
      <c r="OWK201" s="100">
        <v>302</v>
      </c>
      <c r="OWL201" s="100"/>
      <c r="OWM201" s="33"/>
      <c r="OWN201" s="33"/>
      <c r="OWO201" s="98">
        <v>6</v>
      </c>
      <c r="OWP201" s="98"/>
      <c r="OWQ201" s="98"/>
      <c r="OWR201" s="98" t="s">
        <v>401</v>
      </c>
      <c r="OWS201" s="98"/>
      <c r="OWT201" s="98"/>
      <c r="OWU201" s="98" t="s">
        <v>404</v>
      </c>
      <c r="OWV201" s="98"/>
      <c r="OWW201" s="98"/>
      <c r="OWX201" s="137" t="s">
        <v>616</v>
      </c>
      <c r="OWY201" s="137"/>
      <c r="OWZ201" s="32" t="s">
        <v>4</v>
      </c>
      <c r="OXA201" s="100">
        <v>302</v>
      </c>
      <c r="OXB201" s="100"/>
      <c r="OXC201" s="33"/>
      <c r="OXD201" s="33"/>
      <c r="OXE201" s="98">
        <v>6</v>
      </c>
      <c r="OXF201" s="98"/>
      <c r="OXG201" s="98"/>
      <c r="OXH201" s="98" t="s">
        <v>401</v>
      </c>
      <c r="OXI201" s="98"/>
      <c r="OXJ201" s="98"/>
      <c r="OXK201" s="98" t="s">
        <v>404</v>
      </c>
      <c r="OXL201" s="98"/>
      <c r="OXM201" s="98"/>
      <c r="OXN201" s="137" t="s">
        <v>616</v>
      </c>
      <c r="OXO201" s="137"/>
      <c r="OXP201" s="32" t="s">
        <v>4</v>
      </c>
      <c r="OXQ201" s="100">
        <v>302</v>
      </c>
      <c r="OXR201" s="100"/>
      <c r="OXS201" s="33"/>
      <c r="OXT201" s="33"/>
      <c r="OXU201" s="98">
        <v>6</v>
      </c>
      <c r="OXV201" s="98"/>
      <c r="OXW201" s="98"/>
      <c r="OXX201" s="98" t="s">
        <v>401</v>
      </c>
      <c r="OXY201" s="98"/>
      <c r="OXZ201" s="98"/>
      <c r="OYA201" s="98" t="s">
        <v>404</v>
      </c>
      <c r="OYB201" s="98"/>
      <c r="OYC201" s="98"/>
      <c r="OYD201" s="137" t="s">
        <v>616</v>
      </c>
      <c r="OYE201" s="137"/>
      <c r="OYF201" s="32" t="s">
        <v>4</v>
      </c>
      <c r="OYG201" s="100">
        <v>302</v>
      </c>
      <c r="OYH201" s="100"/>
      <c r="OYI201" s="33"/>
      <c r="OYJ201" s="33"/>
      <c r="OYK201" s="98">
        <v>6</v>
      </c>
      <c r="OYL201" s="98"/>
      <c r="OYM201" s="98"/>
      <c r="OYN201" s="98" t="s">
        <v>401</v>
      </c>
      <c r="OYO201" s="98"/>
      <c r="OYP201" s="98"/>
      <c r="OYQ201" s="98" t="s">
        <v>404</v>
      </c>
      <c r="OYR201" s="98"/>
      <c r="OYS201" s="98"/>
      <c r="OYT201" s="137" t="s">
        <v>616</v>
      </c>
      <c r="OYU201" s="137"/>
      <c r="OYV201" s="32" t="s">
        <v>4</v>
      </c>
      <c r="OYW201" s="100">
        <v>302</v>
      </c>
      <c r="OYX201" s="100"/>
      <c r="OYY201" s="33"/>
      <c r="OYZ201" s="33"/>
      <c r="OZA201" s="98">
        <v>6</v>
      </c>
      <c r="OZB201" s="98"/>
      <c r="OZC201" s="98"/>
      <c r="OZD201" s="98" t="s">
        <v>401</v>
      </c>
      <c r="OZE201" s="98"/>
      <c r="OZF201" s="98"/>
      <c r="OZG201" s="98" t="s">
        <v>404</v>
      </c>
      <c r="OZH201" s="98"/>
      <c r="OZI201" s="98"/>
      <c r="OZJ201" s="137" t="s">
        <v>616</v>
      </c>
      <c r="OZK201" s="137"/>
      <c r="OZL201" s="32" t="s">
        <v>4</v>
      </c>
      <c r="OZM201" s="100">
        <v>302</v>
      </c>
      <c r="OZN201" s="100"/>
      <c r="OZO201" s="33"/>
      <c r="OZP201" s="33"/>
      <c r="OZQ201" s="98">
        <v>6</v>
      </c>
      <c r="OZR201" s="98"/>
      <c r="OZS201" s="98"/>
      <c r="OZT201" s="98" t="s">
        <v>401</v>
      </c>
      <c r="OZU201" s="98"/>
      <c r="OZV201" s="98"/>
      <c r="OZW201" s="98" t="s">
        <v>404</v>
      </c>
      <c r="OZX201" s="98"/>
      <c r="OZY201" s="98"/>
      <c r="OZZ201" s="137" t="s">
        <v>616</v>
      </c>
      <c r="PAA201" s="137"/>
      <c r="PAB201" s="32" t="s">
        <v>4</v>
      </c>
      <c r="PAC201" s="100">
        <v>302</v>
      </c>
      <c r="PAD201" s="100"/>
      <c r="PAE201" s="33"/>
      <c r="PAF201" s="33"/>
      <c r="PAG201" s="98">
        <v>6</v>
      </c>
      <c r="PAH201" s="98"/>
      <c r="PAI201" s="98"/>
      <c r="PAJ201" s="98" t="s">
        <v>401</v>
      </c>
      <c r="PAK201" s="98"/>
      <c r="PAL201" s="98"/>
      <c r="PAM201" s="98" t="s">
        <v>404</v>
      </c>
      <c r="PAN201" s="98"/>
      <c r="PAO201" s="98"/>
      <c r="PAP201" s="137" t="s">
        <v>616</v>
      </c>
      <c r="PAQ201" s="137"/>
      <c r="PAR201" s="32" t="s">
        <v>4</v>
      </c>
      <c r="PAS201" s="100">
        <v>302</v>
      </c>
      <c r="PAT201" s="100"/>
      <c r="PAU201" s="33"/>
      <c r="PAV201" s="33"/>
      <c r="PAW201" s="98">
        <v>6</v>
      </c>
      <c r="PAX201" s="98"/>
      <c r="PAY201" s="98"/>
      <c r="PAZ201" s="98" t="s">
        <v>401</v>
      </c>
      <c r="PBA201" s="98"/>
      <c r="PBB201" s="98"/>
      <c r="PBC201" s="98" t="s">
        <v>404</v>
      </c>
      <c r="PBD201" s="98"/>
      <c r="PBE201" s="98"/>
      <c r="PBF201" s="137" t="s">
        <v>616</v>
      </c>
      <c r="PBG201" s="137"/>
      <c r="PBH201" s="32" t="s">
        <v>4</v>
      </c>
      <c r="PBI201" s="100">
        <v>302</v>
      </c>
      <c r="PBJ201" s="100"/>
      <c r="PBK201" s="33"/>
      <c r="PBL201" s="33"/>
      <c r="PBM201" s="98">
        <v>6</v>
      </c>
      <c r="PBN201" s="98"/>
      <c r="PBO201" s="98"/>
      <c r="PBP201" s="98" t="s">
        <v>401</v>
      </c>
      <c r="PBQ201" s="98"/>
      <c r="PBR201" s="98"/>
      <c r="PBS201" s="98" t="s">
        <v>404</v>
      </c>
      <c r="PBT201" s="98"/>
      <c r="PBU201" s="98"/>
      <c r="PBV201" s="137" t="s">
        <v>616</v>
      </c>
      <c r="PBW201" s="137"/>
      <c r="PBX201" s="32" t="s">
        <v>4</v>
      </c>
      <c r="PBY201" s="100">
        <v>302</v>
      </c>
      <c r="PBZ201" s="100"/>
      <c r="PCA201" s="33"/>
      <c r="PCB201" s="33"/>
      <c r="PCC201" s="98">
        <v>6</v>
      </c>
      <c r="PCD201" s="98"/>
      <c r="PCE201" s="98"/>
      <c r="PCF201" s="98" t="s">
        <v>401</v>
      </c>
      <c r="PCG201" s="98"/>
      <c r="PCH201" s="98"/>
      <c r="PCI201" s="98" t="s">
        <v>404</v>
      </c>
      <c r="PCJ201" s="98"/>
      <c r="PCK201" s="98"/>
      <c r="PCL201" s="137" t="s">
        <v>616</v>
      </c>
      <c r="PCM201" s="137"/>
      <c r="PCN201" s="32" t="s">
        <v>4</v>
      </c>
      <c r="PCO201" s="100">
        <v>302</v>
      </c>
      <c r="PCP201" s="100"/>
      <c r="PCQ201" s="33"/>
      <c r="PCR201" s="33"/>
      <c r="PCS201" s="98">
        <v>6</v>
      </c>
      <c r="PCT201" s="98"/>
      <c r="PCU201" s="98"/>
      <c r="PCV201" s="98" t="s">
        <v>401</v>
      </c>
      <c r="PCW201" s="98"/>
      <c r="PCX201" s="98"/>
      <c r="PCY201" s="98" t="s">
        <v>404</v>
      </c>
      <c r="PCZ201" s="98"/>
      <c r="PDA201" s="98"/>
      <c r="PDB201" s="137" t="s">
        <v>616</v>
      </c>
      <c r="PDC201" s="137"/>
      <c r="PDD201" s="32" t="s">
        <v>4</v>
      </c>
      <c r="PDE201" s="100">
        <v>302</v>
      </c>
      <c r="PDF201" s="100"/>
      <c r="PDG201" s="33"/>
      <c r="PDH201" s="33"/>
      <c r="PDI201" s="98">
        <v>6</v>
      </c>
      <c r="PDJ201" s="98"/>
      <c r="PDK201" s="98"/>
      <c r="PDL201" s="98" t="s">
        <v>401</v>
      </c>
      <c r="PDM201" s="98"/>
      <c r="PDN201" s="98"/>
      <c r="PDO201" s="98" t="s">
        <v>404</v>
      </c>
      <c r="PDP201" s="98"/>
      <c r="PDQ201" s="98"/>
      <c r="PDR201" s="137" t="s">
        <v>616</v>
      </c>
      <c r="PDS201" s="137"/>
      <c r="PDT201" s="32" t="s">
        <v>4</v>
      </c>
      <c r="PDU201" s="100">
        <v>302</v>
      </c>
      <c r="PDV201" s="100"/>
      <c r="PDW201" s="33"/>
      <c r="PDX201" s="33"/>
      <c r="PDY201" s="98">
        <v>6</v>
      </c>
      <c r="PDZ201" s="98"/>
      <c r="PEA201" s="98"/>
      <c r="PEB201" s="98" t="s">
        <v>401</v>
      </c>
      <c r="PEC201" s="98"/>
      <c r="PED201" s="98"/>
      <c r="PEE201" s="98" t="s">
        <v>404</v>
      </c>
      <c r="PEF201" s="98"/>
      <c r="PEG201" s="98"/>
      <c r="PEH201" s="137" t="s">
        <v>616</v>
      </c>
      <c r="PEI201" s="137"/>
      <c r="PEJ201" s="32" t="s">
        <v>4</v>
      </c>
      <c r="PEK201" s="100">
        <v>302</v>
      </c>
      <c r="PEL201" s="100"/>
      <c r="PEM201" s="33"/>
      <c r="PEN201" s="33"/>
      <c r="PEO201" s="98">
        <v>6</v>
      </c>
      <c r="PEP201" s="98"/>
      <c r="PEQ201" s="98"/>
      <c r="PER201" s="98" t="s">
        <v>401</v>
      </c>
      <c r="PES201" s="98"/>
      <c r="PET201" s="98"/>
      <c r="PEU201" s="98" t="s">
        <v>404</v>
      </c>
      <c r="PEV201" s="98"/>
      <c r="PEW201" s="98"/>
      <c r="PEX201" s="137" t="s">
        <v>616</v>
      </c>
      <c r="PEY201" s="137"/>
      <c r="PEZ201" s="32" t="s">
        <v>4</v>
      </c>
      <c r="PFA201" s="100">
        <v>302</v>
      </c>
      <c r="PFB201" s="100"/>
      <c r="PFC201" s="33"/>
      <c r="PFD201" s="33"/>
      <c r="PFE201" s="98">
        <v>6</v>
      </c>
      <c r="PFF201" s="98"/>
      <c r="PFG201" s="98"/>
      <c r="PFH201" s="98" t="s">
        <v>401</v>
      </c>
      <c r="PFI201" s="98"/>
      <c r="PFJ201" s="98"/>
      <c r="PFK201" s="98" t="s">
        <v>404</v>
      </c>
      <c r="PFL201" s="98"/>
      <c r="PFM201" s="98"/>
      <c r="PFN201" s="137" t="s">
        <v>616</v>
      </c>
      <c r="PFO201" s="137"/>
      <c r="PFP201" s="32" t="s">
        <v>4</v>
      </c>
      <c r="PFQ201" s="100">
        <v>302</v>
      </c>
      <c r="PFR201" s="100"/>
      <c r="PFS201" s="33"/>
      <c r="PFT201" s="33"/>
      <c r="PFU201" s="98">
        <v>6</v>
      </c>
      <c r="PFV201" s="98"/>
      <c r="PFW201" s="98"/>
      <c r="PFX201" s="98" t="s">
        <v>401</v>
      </c>
      <c r="PFY201" s="98"/>
      <c r="PFZ201" s="98"/>
      <c r="PGA201" s="98" t="s">
        <v>404</v>
      </c>
      <c r="PGB201" s="98"/>
      <c r="PGC201" s="98"/>
      <c r="PGD201" s="137" t="s">
        <v>616</v>
      </c>
      <c r="PGE201" s="137"/>
      <c r="PGF201" s="32" t="s">
        <v>4</v>
      </c>
      <c r="PGG201" s="100">
        <v>302</v>
      </c>
      <c r="PGH201" s="100"/>
      <c r="PGI201" s="33"/>
      <c r="PGJ201" s="33"/>
      <c r="PGK201" s="98">
        <v>6</v>
      </c>
      <c r="PGL201" s="98"/>
      <c r="PGM201" s="98"/>
      <c r="PGN201" s="98" t="s">
        <v>401</v>
      </c>
      <c r="PGO201" s="98"/>
      <c r="PGP201" s="98"/>
      <c r="PGQ201" s="98" t="s">
        <v>404</v>
      </c>
      <c r="PGR201" s="98"/>
      <c r="PGS201" s="98"/>
      <c r="PGT201" s="137" t="s">
        <v>616</v>
      </c>
      <c r="PGU201" s="137"/>
      <c r="PGV201" s="32" t="s">
        <v>4</v>
      </c>
      <c r="PGW201" s="100">
        <v>302</v>
      </c>
      <c r="PGX201" s="100"/>
      <c r="PGY201" s="33"/>
      <c r="PGZ201" s="33"/>
      <c r="PHA201" s="98">
        <v>6</v>
      </c>
      <c r="PHB201" s="98"/>
      <c r="PHC201" s="98"/>
      <c r="PHD201" s="98" t="s">
        <v>401</v>
      </c>
      <c r="PHE201" s="98"/>
      <c r="PHF201" s="98"/>
      <c r="PHG201" s="98" t="s">
        <v>404</v>
      </c>
      <c r="PHH201" s="98"/>
      <c r="PHI201" s="98"/>
      <c r="PHJ201" s="137" t="s">
        <v>616</v>
      </c>
      <c r="PHK201" s="137"/>
      <c r="PHL201" s="32" t="s">
        <v>4</v>
      </c>
      <c r="PHM201" s="100">
        <v>302</v>
      </c>
      <c r="PHN201" s="100"/>
      <c r="PHO201" s="33"/>
      <c r="PHP201" s="33"/>
      <c r="PHQ201" s="98">
        <v>6</v>
      </c>
      <c r="PHR201" s="98"/>
      <c r="PHS201" s="98"/>
      <c r="PHT201" s="98" t="s">
        <v>401</v>
      </c>
      <c r="PHU201" s="98"/>
      <c r="PHV201" s="98"/>
      <c r="PHW201" s="98" t="s">
        <v>404</v>
      </c>
      <c r="PHX201" s="98"/>
      <c r="PHY201" s="98"/>
      <c r="PHZ201" s="137" t="s">
        <v>616</v>
      </c>
      <c r="PIA201" s="137"/>
      <c r="PIB201" s="32" t="s">
        <v>4</v>
      </c>
      <c r="PIC201" s="100">
        <v>302</v>
      </c>
      <c r="PID201" s="100"/>
      <c r="PIE201" s="33"/>
      <c r="PIF201" s="33"/>
      <c r="PIG201" s="98">
        <v>6</v>
      </c>
      <c r="PIH201" s="98"/>
      <c r="PII201" s="98"/>
      <c r="PIJ201" s="98" t="s">
        <v>401</v>
      </c>
      <c r="PIK201" s="98"/>
      <c r="PIL201" s="98"/>
      <c r="PIM201" s="98" t="s">
        <v>404</v>
      </c>
      <c r="PIN201" s="98"/>
      <c r="PIO201" s="98"/>
      <c r="PIP201" s="137" t="s">
        <v>616</v>
      </c>
      <c r="PIQ201" s="137"/>
      <c r="PIR201" s="32" t="s">
        <v>4</v>
      </c>
      <c r="PIS201" s="100">
        <v>302</v>
      </c>
      <c r="PIT201" s="100"/>
      <c r="PIU201" s="33"/>
      <c r="PIV201" s="33"/>
      <c r="PIW201" s="98">
        <v>6</v>
      </c>
      <c r="PIX201" s="98"/>
      <c r="PIY201" s="98"/>
      <c r="PIZ201" s="98" t="s">
        <v>401</v>
      </c>
      <c r="PJA201" s="98"/>
      <c r="PJB201" s="98"/>
      <c r="PJC201" s="98" t="s">
        <v>404</v>
      </c>
      <c r="PJD201" s="98"/>
      <c r="PJE201" s="98"/>
      <c r="PJF201" s="137" t="s">
        <v>616</v>
      </c>
      <c r="PJG201" s="137"/>
      <c r="PJH201" s="32" t="s">
        <v>4</v>
      </c>
      <c r="PJI201" s="100">
        <v>302</v>
      </c>
      <c r="PJJ201" s="100"/>
      <c r="PJK201" s="33"/>
      <c r="PJL201" s="33"/>
      <c r="PJM201" s="98">
        <v>6</v>
      </c>
      <c r="PJN201" s="98"/>
      <c r="PJO201" s="98"/>
      <c r="PJP201" s="98" t="s">
        <v>401</v>
      </c>
      <c r="PJQ201" s="98"/>
      <c r="PJR201" s="98"/>
      <c r="PJS201" s="98" t="s">
        <v>404</v>
      </c>
      <c r="PJT201" s="98"/>
      <c r="PJU201" s="98"/>
      <c r="PJV201" s="137" t="s">
        <v>616</v>
      </c>
      <c r="PJW201" s="137"/>
      <c r="PJX201" s="32" t="s">
        <v>4</v>
      </c>
      <c r="PJY201" s="100">
        <v>302</v>
      </c>
      <c r="PJZ201" s="100"/>
      <c r="PKA201" s="33"/>
      <c r="PKB201" s="33"/>
      <c r="PKC201" s="98">
        <v>6</v>
      </c>
      <c r="PKD201" s="98"/>
      <c r="PKE201" s="98"/>
      <c r="PKF201" s="98" t="s">
        <v>401</v>
      </c>
      <c r="PKG201" s="98"/>
      <c r="PKH201" s="98"/>
      <c r="PKI201" s="98" t="s">
        <v>404</v>
      </c>
      <c r="PKJ201" s="98"/>
      <c r="PKK201" s="98"/>
      <c r="PKL201" s="137" t="s">
        <v>616</v>
      </c>
      <c r="PKM201" s="137"/>
      <c r="PKN201" s="32" t="s">
        <v>4</v>
      </c>
      <c r="PKO201" s="100">
        <v>302</v>
      </c>
      <c r="PKP201" s="100"/>
      <c r="PKQ201" s="33"/>
      <c r="PKR201" s="33"/>
      <c r="PKS201" s="98">
        <v>6</v>
      </c>
      <c r="PKT201" s="98"/>
      <c r="PKU201" s="98"/>
      <c r="PKV201" s="98" t="s">
        <v>401</v>
      </c>
      <c r="PKW201" s="98"/>
      <c r="PKX201" s="98"/>
      <c r="PKY201" s="98" t="s">
        <v>404</v>
      </c>
      <c r="PKZ201" s="98"/>
      <c r="PLA201" s="98"/>
      <c r="PLB201" s="137" t="s">
        <v>616</v>
      </c>
      <c r="PLC201" s="137"/>
      <c r="PLD201" s="32" t="s">
        <v>4</v>
      </c>
      <c r="PLE201" s="100">
        <v>302</v>
      </c>
      <c r="PLF201" s="100"/>
      <c r="PLG201" s="33"/>
      <c r="PLH201" s="33"/>
      <c r="PLI201" s="98">
        <v>6</v>
      </c>
      <c r="PLJ201" s="98"/>
      <c r="PLK201" s="98"/>
      <c r="PLL201" s="98" t="s">
        <v>401</v>
      </c>
      <c r="PLM201" s="98"/>
      <c r="PLN201" s="98"/>
      <c r="PLO201" s="98" t="s">
        <v>404</v>
      </c>
      <c r="PLP201" s="98"/>
      <c r="PLQ201" s="98"/>
      <c r="PLR201" s="137" t="s">
        <v>616</v>
      </c>
      <c r="PLS201" s="137"/>
      <c r="PLT201" s="32" t="s">
        <v>4</v>
      </c>
      <c r="PLU201" s="100">
        <v>302</v>
      </c>
      <c r="PLV201" s="100"/>
      <c r="PLW201" s="33"/>
      <c r="PLX201" s="33"/>
      <c r="PLY201" s="98">
        <v>6</v>
      </c>
      <c r="PLZ201" s="98"/>
      <c r="PMA201" s="98"/>
      <c r="PMB201" s="98" t="s">
        <v>401</v>
      </c>
      <c r="PMC201" s="98"/>
      <c r="PMD201" s="98"/>
      <c r="PME201" s="98" t="s">
        <v>404</v>
      </c>
      <c r="PMF201" s="98"/>
      <c r="PMG201" s="98"/>
      <c r="PMH201" s="137" t="s">
        <v>616</v>
      </c>
      <c r="PMI201" s="137"/>
      <c r="PMJ201" s="32" t="s">
        <v>4</v>
      </c>
      <c r="PMK201" s="100">
        <v>302</v>
      </c>
      <c r="PML201" s="100"/>
      <c r="PMM201" s="33"/>
      <c r="PMN201" s="33"/>
      <c r="PMO201" s="98">
        <v>6</v>
      </c>
      <c r="PMP201" s="98"/>
      <c r="PMQ201" s="98"/>
      <c r="PMR201" s="98" t="s">
        <v>401</v>
      </c>
      <c r="PMS201" s="98"/>
      <c r="PMT201" s="98"/>
      <c r="PMU201" s="98" t="s">
        <v>404</v>
      </c>
      <c r="PMV201" s="98"/>
      <c r="PMW201" s="98"/>
      <c r="PMX201" s="137" t="s">
        <v>616</v>
      </c>
      <c r="PMY201" s="137"/>
      <c r="PMZ201" s="32" t="s">
        <v>4</v>
      </c>
      <c r="PNA201" s="100">
        <v>302</v>
      </c>
      <c r="PNB201" s="100"/>
      <c r="PNC201" s="33"/>
      <c r="PND201" s="33"/>
      <c r="PNE201" s="98">
        <v>6</v>
      </c>
      <c r="PNF201" s="98"/>
      <c r="PNG201" s="98"/>
      <c r="PNH201" s="98" t="s">
        <v>401</v>
      </c>
      <c r="PNI201" s="98"/>
      <c r="PNJ201" s="98"/>
      <c r="PNK201" s="98" t="s">
        <v>404</v>
      </c>
      <c r="PNL201" s="98"/>
      <c r="PNM201" s="98"/>
      <c r="PNN201" s="137" t="s">
        <v>616</v>
      </c>
      <c r="PNO201" s="137"/>
      <c r="PNP201" s="32" t="s">
        <v>4</v>
      </c>
      <c r="PNQ201" s="100">
        <v>302</v>
      </c>
      <c r="PNR201" s="100"/>
      <c r="PNS201" s="33"/>
      <c r="PNT201" s="33"/>
      <c r="PNU201" s="98">
        <v>6</v>
      </c>
      <c r="PNV201" s="98"/>
      <c r="PNW201" s="98"/>
      <c r="PNX201" s="98" t="s">
        <v>401</v>
      </c>
      <c r="PNY201" s="98"/>
      <c r="PNZ201" s="98"/>
      <c r="POA201" s="98" t="s">
        <v>404</v>
      </c>
      <c r="POB201" s="98"/>
      <c r="POC201" s="98"/>
      <c r="POD201" s="137" t="s">
        <v>616</v>
      </c>
      <c r="POE201" s="137"/>
      <c r="POF201" s="32" t="s">
        <v>4</v>
      </c>
      <c r="POG201" s="100">
        <v>302</v>
      </c>
      <c r="POH201" s="100"/>
      <c r="POI201" s="33"/>
      <c r="POJ201" s="33"/>
      <c r="POK201" s="98">
        <v>6</v>
      </c>
      <c r="POL201" s="98"/>
      <c r="POM201" s="98"/>
      <c r="PON201" s="98" t="s">
        <v>401</v>
      </c>
      <c r="POO201" s="98"/>
      <c r="POP201" s="98"/>
      <c r="POQ201" s="98" t="s">
        <v>404</v>
      </c>
      <c r="POR201" s="98"/>
      <c r="POS201" s="98"/>
      <c r="POT201" s="137" t="s">
        <v>616</v>
      </c>
      <c r="POU201" s="137"/>
      <c r="POV201" s="32" t="s">
        <v>4</v>
      </c>
      <c r="POW201" s="100">
        <v>302</v>
      </c>
      <c r="POX201" s="100"/>
      <c r="POY201" s="33"/>
      <c r="POZ201" s="33"/>
      <c r="PPA201" s="98">
        <v>6</v>
      </c>
      <c r="PPB201" s="98"/>
      <c r="PPC201" s="98"/>
      <c r="PPD201" s="98" t="s">
        <v>401</v>
      </c>
      <c r="PPE201" s="98"/>
      <c r="PPF201" s="98"/>
      <c r="PPG201" s="98" t="s">
        <v>404</v>
      </c>
      <c r="PPH201" s="98"/>
      <c r="PPI201" s="98"/>
      <c r="PPJ201" s="137" t="s">
        <v>616</v>
      </c>
      <c r="PPK201" s="137"/>
      <c r="PPL201" s="32" t="s">
        <v>4</v>
      </c>
      <c r="PPM201" s="100">
        <v>302</v>
      </c>
      <c r="PPN201" s="100"/>
      <c r="PPO201" s="33"/>
      <c r="PPP201" s="33"/>
      <c r="PPQ201" s="98">
        <v>6</v>
      </c>
      <c r="PPR201" s="98"/>
      <c r="PPS201" s="98"/>
      <c r="PPT201" s="98" t="s">
        <v>401</v>
      </c>
      <c r="PPU201" s="98"/>
      <c r="PPV201" s="98"/>
      <c r="PPW201" s="98" t="s">
        <v>404</v>
      </c>
      <c r="PPX201" s="98"/>
      <c r="PPY201" s="98"/>
      <c r="PPZ201" s="137" t="s">
        <v>616</v>
      </c>
      <c r="PQA201" s="137"/>
      <c r="PQB201" s="32" t="s">
        <v>4</v>
      </c>
      <c r="PQC201" s="100">
        <v>302</v>
      </c>
      <c r="PQD201" s="100"/>
      <c r="PQE201" s="33"/>
      <c r="PQF201" s="33"/>
      <c r="PQG201" s="98">
        <v>6</v>
      </c>
      <c r="PQH201" s="98"/>
      <c r="PQI201" s="98"/>
      <c r="PQJ201" s="98" t="s">
        <v>401</v>
      </c>
      <c r="PQK201" s="98"/>
      <c r="PQL201" s="98"/>
      <c r="PQM201" s="98" t="s">
        <v>404</v>
      </c>
      <c r="PQN201" s="98"/>
      <c r="PQO201" s="98"/>
      <c r="PQP201" s="137" t="s">
        <v>616</v>
      </c>
      <c r="PQQ201" s="137"/>
      <c r="PQR201" s="32" t="s">
        <v>4</v>
      </c>
      <c r="PQS201" s="100">
        <v>302</v>
      </c>
      <c r="PQT201" s="100"/>
      <c r="PQU201" s="33"/>
      <c r="PQV201" s="33"/>
      <c r="PQW201" s="98">
        <v>6</v>
      </c>
      <c r="PQX201" s="98"/>
      <c r="PQY201" s="98"/>
      <c r="PQZ201" s="98" t="s">
        <v>401</v>
      </c>
      <c r="PRA201" s="98"/>
      <c r="PRB201" s="98"/>
      <c r="PRC201" s="98" t="s">
        <v>404</v>
      </c>
      <c r="PRD201" s="98"/>
      <c r="PRE201" s="98"/>
      <c r="PRF201" s="137" t="s">
        <v>616</v>
      </c>
      <c r="PRG201" s="137"/>
      <c r="PRH201" s="32" t="s">
        <v>4</v>
      </c>
      <c r="PRI201" s="100">
        <v>302</v>
      </c>
      <c r="PRJ201" s="100"/>
      <c r="PRK201" s="33"/>
      <c r="PRL201" s="33"/>
      <c r="PRM201" s="98">
        <v>6</v>
      </c>
      <c r="PRN201" s="98"/>
      <c r="PRO201" s="98"/>
      <c r="PRP201" s="98" t="s">
        <v>401</v>
      </c>
      <c r="PRQ201" s="98"/>
      <c r="PRR201" s="98"/>
      <c r="PRS201" s="98" t="s">
        <v>404</v>
      </c>
      <c r="PRT201" s="98"/>
      <c r="PRU201" s="98"/>
      <c r="PRV201" s="137" t="s">
        <v>616</v>
      </c>
      <c r="PRW201" s="137"/>
      <c r="PRX201" s="32" t="s">
        <v>4</v>
      </c>
      <c r="PRY201" s="100">
        <v>302</v>
      </c>
      <c r="PRZ201" s="100"/>
      <c r="PSA201" s="33"/>
      <c r="PSB201" s="33"/>
      <c r="PSC201" s="98">
        <v>6</v>
      </c>
      <c r="PSD201" s="98"/>
      <c r="PSE201" s="98"/>
      <c r="PSF201" s="98" t="s">
        <v>401</v>
      </c>
      <c r="PSG201" s="98"/>
      <c r="PSH201" s="98"/>
      <c r="PSI201" s="98" t="s">
        <v>404</v>
      </c>
      <c r="PSJ201" s="98"/>
      <c r="PSK201" s="98"/>
      <c r="PSL201" s="137" t="s">
        <v>616</v>
      </c>
      <c r="PSM201" s="137"/>
      <c r="PSN201" s="32" t="s">
        <v>4</v>
      </c>
      <c r="PSO201" s="100">
        <v>302</v>
      </c>
      <c r="PSP201" s="100"/>
      <c r="PSQ201" s="33"/>
      <c r="PSR201" s="33"/>
      <c r="PSS201" s="98">
        <v>6</v>
      </c>
      <c r="PST201" s="98"/>
      <c r="PSU201" s="98"/>
      <c r="PSV201" s="98" t="s">
        <v>401</v>
      </c>
      <c r="PSW201" s="98"/>
      <c r="PSX201" s="98"/>
      <c r="PSY201" s="98" t="s">
        <v>404</v>
      </c>
      <c r="PSZ201" s="98"/>
      <c r="PTA201" s="98"/>
      <c r="PTB201" s="137" t="s">
        <v>616</v>
      </c>
      <c r="PTC201" s="137"/>
      <c r="PTD201" s="32" t="s">
        <v>4</v>
      </c>
      <c r="PTE201" s="100">
        <v>302</v>
      </c>
      <c r="PTF201" s="100"/>
      <c r="PTG201" s="33"/>
      <c r="PTH201" s="33"/>
      <c r="PTI201" s="98">
        <v>6</v>
      </c>
      <c r="PTJ201" s="98"/>
      <c r="PTK201" s="98"/>
      <c r="PTL201" s="98" t="s">
        <v>401</v>
      </c>
      <c r="PTM201" s="98"/>
      <c r="PTN201" s="98"/>
      <c r="PTO201" s="98" t="s">
        <v>404</v>
      </c>
      <c r="PTP201" s="98"/>
      <c r="PTQ201" s="98"/>
      <c r="PTR201" s="137" t="s">
        <v>616</v>
      </c>
      <c r="PTS201" s="137"/>
      <c r="PTT201" s="32" t="s">
        <v>4</v>
      </c>
      <c r="PTU201" s="100">
        <v>302</v>
      </c>
      <c r="PTV201" s="100"/>
      <c r="PTW201" s="33"/>
      <c r="PTX201" s="33"/>
      <c r="PTY201" s="98">
        <v>6</v>
      </c>
      <c r="PTZ201" s="98"/>
      <c r="PUA201" s="98"/>
      <c r="PUB201" s="98" t="s">
        <v>401</v>
      </c>
      <c r="PUC201" s="98"/>
      <c r="PUD201" s="98"/>
      <c r="PUE201" s="98" t="s">
        <v>404</v>
      </c>
      <c r="PUF201" s="98"/>
      <c r="PUG201" s="98"/>
      <c r="PUH201" s="137" t="s">
        <v>616</v>
      </c>
      <c r="PUI201" s="137"/>
      <c r="PUJ201" s="32" t="s">
        <v>4</v>
      </c>
      <c r="PUK201" s="100">
        <v>302</v>
      </c>
      <c r="PUL201" s="100"/>
      <c r="PUM201" s="33"/>
      <c r="PUN201" s="33"/>
      <c r="PUO201" s="98">
        <v>6</v>
      </c>
      <c r="PUP201" s="98"/>
      <c r="PUQ201" s="98"/>
      <c r="PUR201" s="98" t="s">
        <v>401</v>
      </c>
      <c r="PUS201" s="98"/>
      <c r="PUT201" s="98"/>
      <c r="PUU201" s="98" t="s">
        <v>404</v>
      </c>
      <c r="PUV201" s="98"/>
      <c r="PUW201" s="98"/>
      <c r="PUX201" s="137" t="s">
        <v>616</v>
      </c>
      <c r="PUY201" s="137"/>
      <c r="PUZ201" s="32" t="s">
        <v>4</v>
      </c>
      <c r="PVA201" s="100">
        <v>302</v>
      </c>
      <c r="PVB201" s="100"/>
      <c r="PVC201" s="33"/>
      <c r="PVD201" s="33"/>
      <c r="PVE201" s="98">
        <v>6</v>
      </c>
      <c r="PVF201" s="98"/>
      <c r="PVG201" s="98"/>
      <c r="PVH201" s="98" t="s">
        <v>401</v>
      </c>
      <c r="PVI201" s="98"/>
      <c r="PVJ201" s="98"/>
      <c r="PVK201" s="98" t="s">
        <v>404</v>
      </c>
      <c r="PVL201" s="98"/>
      <c r="PVM201" s="98"/>
      <c r="PVN201" s="137" t="s">
        <v>616</v>
      </c>
      <c r="PVO201" s="137"/>
      <c r="PVP201" s="32" t="s">
        <v>4</v>
      </c>
      <c r="PVQ201" s="100">
        <v>302</v>
      </c>
      <c r="PVR201" s="100"/>
      <c r="PVS201" s="33"/>
      <c r="PVT201" s="33"/>
      <c r="PVU201" s="98">
        <v>6</v>
      </c>
      <c r="PVV201" s="98"/>
      <c r="PVW201" s="98"/>
      <c r="PVX201" s="98" t="s">
        <v>401</v>
      </c>
      <c r="PVY201" s="98"/>
      <c r="PVZ201" s="98"/>
      <c r="PWA201" s="98" t="s">
        <v>404</v>
      </c>
      <c r="PWB201" s="98"/>
      <c r="PWC201" s="98"/>
      <c r="PWD201" s="137" t="s">
        <v>616</v>
      </c>
      <c r="PWE201" s="137"/>
      <c r="PWF201" s="32" t="s">
        <v>4</v>
      </c>
      <c r="PWG201" s="100">
        <v>302</v>
      </c>
      <c r="PWH201" s="100"/>
      <c r="PWI201" s="33"/>
      <c r="PWJ201" s="33"/>
      <c r="PWK201" s="98">
        <v>6</v>
      </c>
      <c r="PWL201" s="98"/>
      <c r="PWM201" s="98"/>
      <c r="PWN201" s="98" t="s">
        <v>401</v>
      </c>
      <c r="PWO201" s="98"/>
      <c r="PWP201" s="98"/>
      <c r="PWQ201" s="98" t="s">
        <v>404</v>
      </c>
      <c r="PWR201" s="98"/>
      <c r="PWS201" s="98"/>
      <c r="PWT201" s="137" t="s">
        <v>616</v>
      </c>
      <c r="PWU201" s="137"/>
      <c r="PWV201" s="32" t="s">
        <v>4</v>
      </c>
      <c r="PWW201" s="100">
        <v>302</v>
      </c>
      <c r="PWX201" s="100"/>
      <c r="PWY201" s="33"/>
      <c r="PWZ201" s="33"/>
      <c r="PXA201" s="98">
        <v>6</v>
      </c>
      <c r="PXB201" s="98"/>
      <c r="PXC201" s="98"/>
      <c r="PXD201" s="98" t="s">
        <v>401</v>
      </c>
      <c r="PXE201" s="98"/>
      <c r="PXF201" s="98"/>
      <c r="PXG201" s="98" t="s">
        <v>404</v>
      </c>
      <c r="PXH201" s="98"/>
      <c r="PXI201" s="98"/>
      <c r="PXJ201" s="137" t="s">
        <v>616</v>
      </c>
      <c r="PXK201" s="137"/>
      <c r="PXL201" s="32" t="s">
        <v>4</v>
      </c>
      <c r="PXM201" s="100">
        <v>302</v>
      </c>
      <c r="PXN201" s="100"/>
      <c r="PXO201" s="33"/>
      <c r="PXP201" s="33"/>
      <c r="PXQ201" s="98">
        <v>6</v>
      </c>
      <c r="PXR201" s="98"/>
      <c r="PXS201" s="98"/>
      <c r="PXT201" s="98" t="s">
        <v>401</v>
      </c>
      <c r="PXU201" s="98"/>
      <c r="PXV201" s="98"/>
      <c r="PXW201" s="98" t="s">
        <v>404</v>
      </c>
      <c r="PXX201" s="98"/>
      <c r="PXY201" s="98"/>
      <c r="PXZ201" s="137" t="s">
        <v>616</v>
      </c>
      <c r="PYA201" s="137"/>
      <c r="PYB201" s="32" t="s">
        <v>4</v>
      </c>
      <c r="PYC201" s="100">
        <v>302</v>
      </c>
      <c r="PYD201" s="100"/>
      <c r="PYE201" s="33"/>
      <c r="PYF201" s="33"/>
      <c r="PYG201" s="98">
        <v>6</v>
      </c>
      <c r="PYH201" s="98"/>
      <c r="PYI201" s="98"/>
      <c r="PYJ201" s="98" t="s">
        <v>401</v>
      </c>
      <c r="PYK201" s="98"/>
      <c r="PYL201" s="98"/>
      <c r="PYM201" s="98" t="s">
        <v>404</v>
      </c>
      <c r="PYN201" s="98"/>
      <c r="PYO201" s="98"/>
      <c r="PYP201" s="137" t="s">
        <v>616</v>
      </c>
      <c r="PYQ201" s="137"/>
      <c r="PYR201" s="32" t="s">
        <v>4</v>
      </c>
      <c r="PYS201" s="100">
        <v>302</v>
      </c>
      <c r="PYT201" s="100"/>
      <c r="PYU201" s="33"/>
      <c r="PYV201" s="33"/>
      <c r="PYW201" s="98">
        <v>6</v>
      </c>
      <c r="PYX201" s="98"/>
      <c r="PYY201" s="98"/>
      <c r="PYZ201" s="98" t="s">
        <v>401</v>
      </c>
      <c r="PZA201" s="98"/>
      <c r="PZB201" s="98"/>
      <c r="PZC201" s="98" t="s">
        <v>404</v>
      </c>
      <c r="PZD201" s="98"/>
      <c r="PZE201" s="98"/>
      <c r="PZF201" s="137" t="s">
        <v>616</v>
      </c>
      <c r="PZG201" s="137"/>
      <c r="PZH201" s="32" t="s">
        <v>4</v>
      </c>
      <c r="PZI201" s="100">
        <v>302</v>
      </c>
      <c r="PZJ201" s="100"/>
      <c r="PZK201" s="33"/>
      <c r="PZL201" s="33"/>
      <c r="PZM201" s="98">
        <v>6</v>
      </c>
      <c r="PZN201" s="98"/>
      <c r="PZO201" s="98"/>
      <c r="PZP201" s="98" t="s">
        <v>401</v>
      </c>
      <c r="PZQ201" s="98"/>
      <c r="PZR201" s="98"/>
      <c r="PZS201" s="98" t="s">
        <v>404</v>
      </c>
      <c r="PZT201" s="98"/>
      <c r="PZU201" s="98"/>
      <c r="PZV201" s="137" t="s">
        <v>616</v>
      </c>
      <c r="PZW201" s="137"/>
      <c r="PZX201" s="32" t="s">
        <v>4</v>
      </c>
      <c r="PZY201" s="100">
        <v>302</v>
      </c>
      <c r="PZZ201" s="100"/>
      <c r="QAA201" s="33"/>
      <c r="QAB201" s="33"/>
      <c r="QAC201" s="98">
        <v>6</v>
      </c>
      <c r="QAD201" s="98"/>
      <c r="QAE201" s="98"/>
      <c r="QAF201" s="98" t="s">
        <v>401</v>
      </c>
      <c r="QAG201" s="98"/>
      <c r="QAH201" s="98"/>
      <c r="QAI201" s="98" t="s">
        <v>404</v>
      </c>
      <c r="QAJ201" s="98"/>
      <c r="QAK201" s="98"/>
      <c r="QAL201" s="137" t="s">
        <v>616</v>
      </c>
      <c r="QAM201" s="137"/>
      <c r="QAN201" s="32" t="s">
        <v>4</v>
      </c>
      <c r="QAO201" s="100">
        <v>302</v>
      </c>
      <c r="QAP201" s="100"/>
      <c r="QAQ201" s="33"/>
      <c r="QAR201" s="33"/>
      <c r="QAS201" s="98">
        <v>6</v>
      </c>
      <c r="QAT201" s="98"/>
      <c r="QAU201" s="98"/>
      <c r="QAV201" s="98" t="s">
        <v>401</v>
      </c>
      <c r="QAW201" s="98"/>
      <c r="QAX201" s="98"/>
      <c r="QAY201" s="98" t="s">
        <v>404</v>
      </c>
      <c r="QAZ201" s="98"/>
      <c r="QBA201" s="98"/>
      <c r="QBB201" s="137" t="s">
        <v>616</v>
      </c>
      <c r="QBC201" s="137"/>
      <c r="QBD201" s="32" t="s">
        <v>4</v>
      </c>
      <c r="QBE201" s="100">
        <v>302</v>
      </c>
      <c r="QBF201" s="100"/>
      <c r="QBG201" s="33"/>
      <c r="QBH201" s="33"/>
      <c r="QBI201" s="98">
        <v>6</v>
      </c>
      <c r="QBJ201" s="98"/>
      <c r="QBK201" s="98"/>
      <c r="QBL201" s="98" t="s">
        <v>401</v>
      </c>
      <c r="QBM201" s="98"/>
      <c r="QBN201" s="98"/>
      <c r="QBO201" s="98" t="s">
        <v>404</v>
      </c>
      <c r="QBP201" s="98"/>
      <c r="QBQ201" s="98"/>
      <c r="QBR201" s="137" t="s">
        <v>616</v>
      </c>
      <c r="QBS201" s="137"/>
      <c r="QBT201" s="32" t="s">
        <v>4</v>
      </c>
      <c r="QBU201" s="100">
        <v>302</v>
      </c>
      <c r="QBV201" s="100"/>
      <c r="QBW201" s="33"/>
      <c r="QBX201" s="33"/>
      <c r="QBY201" s="98">
        <v>6</v>
      </c>
      <c r="QBZ201" s="98"/>
      <c r="QCA201" s="98"/>
      <c r="QCB201" s="98" t="s">
        <v>401</v>
      </c>
      <c r="QCC201" s="98"/>
      <c r="QCD201" s="98"/>
      <c r="QCE201" s="98" t="s">
        <v>404</v>
      </c>
      <c r="QCF201" s="98"/>
      <c r="QCG201" s="98"/>
      <c r="QCH201" s="137" t="s">
        <v>616</v>
      </c>
      <c r="QCI201" s="137"/>
      <c r="QCJ201" s="32" t="s">
        <v>4</v>
      </c>
      <c r="QCK201" s="100">
        <v>302</v>
      </c>
      <c r="QCL201" s="100"/>
      <c r="QCM201" s="33"/>
      <c r="QCN201" s="33"/>
      <c r="QCO201" s="98">
        <v>6</v>
      </c>
      <c r="QCP201" s="98"/>
      <c r="QCQ201" s="98"/>
      <c r="QCR201" s="98" t="s">
        <v>401</v>
      </c>
      <c r="QCS201" s="98"/>
      <c r="QCT201" s="98"/>
      <c r="QCU201" s="98" t="s">
        <v>404</v>
      </c>
      <c r="QCV201" s="98"/>
      <c r="QCW201" s="98"/>
      <c r="QCX201" s="137" t="s">
        <v>616</v>
      </c>
      <c r="QCY201" s="137"/>
      <c r="QCZ201" s="32" t="s">
        <v>4</v>
      </c>
      <c r="QDA201" s="100">
        <v>302</v>
      </c>
      <c r="QDB201" s="100"/>
      <c r="QDC201" s="33"/>
      <c r="QDD201" s="33"/>
      <c r="QDE201" s="98">
        <v>6</v>
      </c>
      <c r="QDF201" s="98"/>
      <c r="QDG201" s="98"/>
      <c r="QDH201" s="98" t="s">
        <v>401</v>
      </c>
      <c r="QDI201" s="98"/>
      <c r="QDJ201" s="98"/>
      <c r="QDK201" s="98" t="s">
        <v>404</v>
      </c>
      <c r="QDL201" s="98"/>
      <c r="QDM201" s="98"/>
      <c r="QDN201" s="137" t="s">
        <v>616</v>
      </c>
      <c r="QDO201" s="137"/>
      <c r="QDP201" s="32" t="s">
        <v>4</v>
      </c>
      <c r="QDQ201" s="100">
        <v>302</v>
      </c>
      <c r="QDR201" s="100"/>
      <c r="QDS201" s="33"/>
      <c r="QDT201" s="33"/>
      <c r="QDU201" s="98">
        <v>6</v>
      </c>
      <c r="QDV201" s="98"/>
      <c r="QDW201" s="98"/>
      <c r="QDX201" s="98" t="s">
        <v>401</v>
      </c>
      <c r="QDY201" s="98"/>
      <c r="QDZ201" s="98"/>
      <c r="QEA201" s="98" t="s">
        <v>404</v>
      </c>
      <c r="QEB201" s="98"/>
      <c r="QEC201" s="98"/>
      <c r="QED201" s="137" t="s">
        <v>616</v>
      </c>
      <c r="QEE201" s="137"/>
      <c r="QEF201" s="32" t="s">
        <v>4</v>
      </c>
      <c r="QEG201" s="100">
        <v>302</v>
      </c>
      <c r="QEH201" s="100"/>
      <c r="QEI201" s="33"/>
      <c r="QEJ201" s="33"/>
      <c r="QEK201" s="98">
        <v>6</v>
      </c>
      <c r="QEL201" s="98"/>
      <c r="QEM201" s="98"/>
      <c r="QEN201" s="98" t="s">
        <v>401</v>
      </c>
      <c r="QEO201" s="98"/>
      <c r="QEP201" s="98"/>
      <c r="QEQ201" s="98" t="s">
        <v>404</v>
      </c>
      <c r="QER201" s="98"/>
      <c r="QES201" s="98"/>
      <c r="QET201" s="137" t="s">
        <v>616</v>
      </c>
      <c r="QEU201" s="137"/>
      <c r="QEV201" s="32" t="s">
        <v>4</v>
      </c>
      <c r="QEW201" s="100">
        <v>302</v>
      </c>
      <c r="QEX201" s="100"/>
      <c r="QEY201" s="33"/>
      <c r="QEZ201" s="33"/>
      <c r="QFA201" s="98">
        <v>6</v>
      </c>
      <c r="QFB201" s="98"/>
      <c r="QFC201" s="98"/>
      <c r="QFD201" s="98" t="s">
        <v>401</v>
      </c>
      <c r="QFE201" s="98"/>
      <c r="QFF201" s="98"/>
      <c r="QFG201" s="98" t="s">
        <v>404</v>
      </c>
      <c r="QFH201" s="98"/>
      <c r="QFI201" s="98"/>
      <c r="QFJ201" s="137" t="s">
        <v>616</v>
      </c>
      <c r="QFK201" s="137"/>
      <c r="QFL201" s="32" t="s">
        <v>4</v>
      </c>
      <c r="QFM201" s="100">
        <v>302</v>
      </c>
      <c r="QFN201" s="100"/>
      <c r="QFO201" s="33"/>
      <c r="QFP201" s="33"/>
      <c r="QFQ201" s="98">
        <v>6</v>
      </c>
      <c r="QFR201" s="98"/>
      <c r="QFS201" s="98"/>
      <c r="QFT201" s="98" t="s">
        <v>401</v>
      </c>
      <c r="QFU201" s="98"/>
      <c r="QFV201" s="98"/>
      <c r="QFW201" s="98" t="s">
        <v>404</v>
      </c>
      <c r="QFX201" s="98"/>
      <c r="QFY201" s="98"/>
      <c r="QFZ201" s="137" t="s">
        <v>616</v>
      </c>
      <c r="QGA201" s="137"/>
      <c r="QGB201" s="32" t="s">
        <v>4</v>
      </c>
      <c r="QGC201" s="100">
        <v>302</v>
      </c>
      <c r="QGD201" s="100"/>
      <c r="QGE201" s="33"/>
      <c r="QGF201" s="33"/>
      <c r="QGG201" s="98">
        <v>6</v>
      </c>
      <c r="QGH201" s="98"/>
      <c r="QGI201" s="98"/>
      <c r="QGJ201" s="98" t="s">
        <v>401</v>
      </c>
      <c r="QGK201" s="98"/>
      <c r="QGL201" s="98"/>
      <c r="QGM201" s="98" t="s">
        <v>404</v>
      </c>
      <c r="QGN201" s="98"/>
      <c r="QGO201" s="98"/>
      <c r="QGP201" s="137" t="s">
        <v>616</v>
      </c>
      <c r="QGQ201" s="137"/>
      <c r="QGR201" s="32" t="s">
        <v>4</v>
      </c>
      <c r="QGS201" s="100">
        <v>302</v>
      </c>
      <c r="QGT201" s="100"/>
      <c r="QGU201" s="33"/>
      <c r="QGV201" s="33"/>
      <c r="QGW201" s="98">
        <v>6</v>
      </c>
      <c r="QGX201" s="98"/>
      <c r="QGY201" s="98"/>
      <c r="QGZ201" s="98" t="s">
        <v>401</v>
      </c>
      <c r="QHA201" s="98"/>
      <c r="QHB201" s="98"/>
      <c r="QHC201" s="98" t="s">
        <v>404</v>
      </c>
      <c r="QHD201" s="98"/>
      <c r="QHE201" s="98"/>
      <c r="QHF201" s="137" t="s">
        <v>616</v>
      </c>
      <c r="QHG201" s="137"/>
      <c r="QHH201" s="32" t="s">
        <v>4</v>
      </c>
      <c r="QHI201" s="100">
        <v>302</v>
      </c>
      <c r="QHJ201" s="100"/>
      <c r="QHK201" s="33"/>
      <c r="QHL201" s="33"/>
      <c r="QHM201" s="98">
        <v>6</v>
      </c>
      <c r="QHN201" s="98"/>
      <c r="QHO201" s="98"/>
      <c r="QHP201" s="98" t="s">
        <v>401</v>
      </c>
      <c r="QHQ201" s="98"/>
      <c r="QHR201" s="98"/>
      <c r="QHS201" s="98" t="s">
        <v>404</v>
      </c>
      <c r="QHT201" s="98"/>
      <c r="QHU201" s="98"/>
      <c r="QHV201" s="137" t="s">
        <v>616</v>
      </c>
      <c r="QHW201" s="137"/>
      <c r="QHX201" s="32" t="s">
        <v>4</v>
      </c>
      <c r="QHY201" s="100">
        <v>302</v>
      </c>
      <c r="QHZ201" s="100"/>
      <c r="QIA201" s="33"/>
      <c r="QIB201" s="33"/>
      <c r="QIC201" s="98">
        <v>6</v>
      </c>
      <c r="QID201" s="98"/>
      <c r="QIE201" s="98"/>
      <c r="QIF201" s="98" t="s">
        <v>401</v>
      </c>
      <c r="QIG201" s="98"/>
      <c r="QIH201" s="98"/>
      <c r="QII201" s="98" t="s">
        <v>404</v>
      </c>
      <c r="QIJ201" s="98"/>
      <c r="QIK201" s="98"/>
      <c r="QIL201" s="137" t="s">
        <v>616</v>
      </c>
      <c r="QIM201" s="137"/>
      <c r="QIN201" s="32" t="s">
        <v>4</v>
      </c>
      <c r="QIO201" s="100">
        <v>302</v>
      </c>
      <c r="QIP201" s="100"/>
      <c r="QIQ201" s="33"/>
      <c r="QIR201" s="33"/>
      <c r="QIS201" s="98">
        <v>6</v>
      </c>
      <c r="QIT201" s="98"/>
      <c r="QIU201" s="98"/>
      <c r="QIV201" s="98" t="s">
        <v>401</v>
      </c>
      <c r="QIW201" s="98"/>
      <c r="QIX201" s="98"/>
      <c r="QIY201" s="98" t="s">
        <v>404</v>
      </c>
      <c r="QIZ201" s="98"/>
      <c r="QJA201" s="98"/>
      <c r="QJB201" s="137" t="s">
        <v>616</v>
      </c>
      <c r="QJC201" s="137"/>
      <c r="QJD201" s="32" t="s">
        <v>4</v>
      </c>
      <c r="QJE201" s="100">
        <v>302</v>
      </c>
      <c r="QJF201" s="100"/>
      <c r="QJG201" s="33"/>
      <c r="QJH201" s="33"/>
      <c r="QJI201" s="98">
        <v>6</v>
      </c>
      <c r="QJJ201" s="98"/>
      <c r="QJK201" s="98"/>
      <c r="QJL201" s="98" t="s">
        <v>401</v>
      </c>
      <c r="QJM201" s="98"/>
      <c r="QJN201" s="98"/>
      <c r="QJO201" s="98" t="s">
        <v>404</v>
      </c>
      <c r="QJP201" s="98"/>
      <c r="QJQ201" s="98"/>
      <c r="QJR201" s="137" t="s">
        <v>616</v>
      </c>
      <c r="QJS201" s="137"/>
      <c r="QJT201" s="32" t="s">
        <v>4</v>
      </c>
      <c r="QJU201" s="100">
        <v>302</v>
      </c>
      <c r="QJV201" s="100"/>
      <c r="QJW201" s="33"/>
      <c r="QJX201" s="33"/>
      <c r="QJY201" s="98">
        <v>6</v>
      </c>
      <c r="QJZ201" s="98"/>
      <c r="QKA201" s="98"/>
      <c r="QKB201" s="98" t="s">
        <v>401</v>
      </c>
      <c r="QKC201" s="98"/>
      <c r="QKD201" s="98"/>
      <c r="QKE201" s="98" t="s">
        <v>404</v>
      </c>
      <c r="QKF201" s="98"/>
      <c r="QKG201" s="98"/>
      <c r="QKH201" s="137" t="s">
        <v>616</v>
      </c>
      <c r="QKI201" s="137"/>
      <c r="QKJ201" s="32" t="s">
        <v>4</v>
      </c>
      <c r="QKK201" s="100">
        <v>302</v>
      </c>
      <c r="QKL201" s="100"/>
      <c r="QKM201" s="33"/>
      <c r="QKN201" s="33"/>
      <c r="QKO201" s="98">
        <v>6</v>
      </c>
      <c r="QKP201" s="98"/>
      <c r="QKQ201" s="98"/>
      <c r="QKR201" s="98" t="s">
        <v>401</v>
      </c>
      <c r="QKS201" s="98"/>
      <c r="QKT201" s="98"/>
      <c r="QKU201" s="98" t="s">
        <v>404</v>
      </c>
      <c r="QKV201" s="98"/>
      <c r="QKW201" s="98"/>
      <c r="QKX201" s="137" t="s">
        <v>616</v>
      </c>
      <c r="QKY201" s="137"/>
      <c r="QKZ201" s="32" t="s">
        <v>4</v>
      </c>
      <c r="QLA201" s="100">
        <v>302</v>
      </c>
      <c r="QLB201" s="100"/>
      <c r="QLC201" s="33"/>
      <c r="QLD201" s="33"/>
      <c r="QLE201" s="98">
        <v>6</v>
      </c>
      <c r="QLF201" s="98"/>
      <c r="QLG201" s="98"/>
      <c r="QLH201" s="98" t="s">
        <v>401</v>
      </c>
      <c r="QLI201" s="98"/>
      <c r="QLJ201" s="98"/>
      <c r="QLK201" s="98" t="s">
        <v>404</v>
      </c>
      <c r="QLL201" s="98"/>
      <c r="QLM201" s="98"/>
      <c r="QLN201" s="137" t="s">
        <v>616</v>
      </c>
      <c r="QLO201" s="137"/>
      <c r="QLP201" s="32" t="s">
        <v>4</v>
      </c>
      <c r="QLQ201" s="100">
        <v>302</v>
      </c>
      <c r="QLR201" s="100"/>
      <c r="QLS201" s="33"/>
      <c r="QLT201" s="33"/>
      <c r="QLU201" s="98">
        <v>6</v>
      </c>
      <c r="QLV201" s="98"/>
      <c r="QLW201" s="98"/>
      <c r="QLX201" s="98" t="s">
        <v>401</v>
      </c>
      <c r="QLY201" s="98"/>
      <c r="QLZ201" s="98"/>
      <c r="QMA201" s="98" t="s">
        <v>404</v>
      </c>
      <c r="QMB201" s="98"/>
      <c r="QMC201" s="98"/>
      <c r="QMD201" s="137" t="s">
        <v>616</v>
      </c>
      <c r="QME201" s="137"/>
      <c r="QMF201" s="32" t="s">
        <v>4</v>
      </c>
      <c r="QMG201" s="100">
        <v>302</v>
      </c>
      <c r="QMH201" s="100"/>
      <c r="QMI201" s="33"/>
      <c r="QMJ201" s="33"/>
      <c r="QMK201" s="98">
        <v>6</v>
      </c>
      <c r="QML201" s="98"/>
      <c r="QMM201" s="98"/>
      <c r="QMN201" s="98" t="s">
        <v>401</v>
      </c>
      <c r="QMO201" s="98"/>
      <c r="QMP201" s="98"/>
      <c r="QMQ201" s="98" t="s">
        <v>404</v>
      </c>
      <c r="QMR201" s="98"/>
      <c r="QMS201" s="98"/>
      <c r="QMT201" s="137" t="s">
        <v>616</v>
      </c>
      <c r="QMU201" s="137"/>
      <c r="QMV201" s="32" t="s">
        <v>4</v>
      </c>
      <c r="QMW201" s="100">
        <v>302</v>
      </c>
      <c r="QMX201" s="100"/>
      <c r="QMY201" s="33"/>
      <c r="QMZ201" s="33"/>
      <c r="QNA201" s="98">
        <v>6</v>
      </c>
      <c r="QNB201" s="98"/>
      <c r="QNC201" s="98"/>
      <c r="QND201" s="98" t="s">
        <v>401</v>
      </c>
      <c r="QNE201" s="98"/>
      <c r="QNF201" s="98"/>
      <c r="QNG201" s="98" t="s">
        <v>404</v>
      </c>
      <c r="QNH201" s="98"/>
      <c r="QNI201" s="98"/>
      <c r="QNJ201" s="137" t="s">
        <v>616</v>
      </c>
      <c r="QNK201" s="137"/>
      <c r="QNL201" s="32" t="s">
        <v>4</v>
      </c>
      <c r="QNM201" s="100">
        <v>302</v>
      </c>
      <c r="QNN201" s="100"/>
      <c r="QNO201" s="33"/>
      <c r="QNP201" s="33"/>
      <c r="QNQ201" s="98">
        <v>6</v>
      </c>
      <c r="QNR201" s="98"/>
      <c r="QNS201" s="98"/>
      <c r="QNT201" s="98" t="s">
        <v>401</v>
      </c>
      <c r="QNU201" s="98"/>
      <c r="QNV201" s="98"/>
      <c r="QNW201" s="98" t="s">
        <v>404</v>
      </c>
      <c r="QNX201" s="98"/>
      <c r="QNY201" s="98"/>
      <c r="QNZ201" s="137" t="s">
        <v>616</v>
      </c>
      <c r="QOA201" s="137"/>
      <c r="QOB201" s="32" t="s">
        <v>4</v>
      </c>
      <c r="QOC201" s="100">
        <v>302</v>
      </c>
      <c r="QOD201" s="100"/>
      <c r="QOE201" s="33"/>
      <c r="QOF201" s="33"/>
      <c r="QOG201" s="98">
        <v>6</v>
      </c>
      <c r="QOH201" s="98"/>
      <c r="QOI201" s="98"/>
      <c r="QOJ201" s="98" t="s">
        <v>401</v>
      </c>
      <c r="QOK201" s="98"/>
      <c r="QOL201" s="98"/>
      <c r="QOM201" s="98" t="s">
        <v>404</v>
      </c>
      <c r="QON201" s="98"/>
      <c r="QOO201" s="98"/>
      <c r="QOP201" s="137" t="s">
        <v>616</v>
      </c>
      <c r="QOQ201" s="137"/>
      <c r="QOR201" s="32" t="s">
        <v>4</v>
      </c>
      <c r="QOS201" s="100">
        <v>302</v>
      </c>
      <c r="QOT201" s="100"/>
      <c r="QOU201" s="33"/>
      <c r="QOV201" s="33"/>
      <c r="QOW201" s="98">
        <v>6</v>
      </c>
      <c r="QOX201" s="98"/>
      <c r="QOY201" s="98"/>
      <c r="QOZ201" s="98" t="s">
        <v>401</v>
      </c>
      <c r="QPA201" s="98"/>
      <c r="QPB201" s="98"/>
      <c r="QPC201" s="98" t="s">
        <v>404</v>
      </c>
      <c r="QPD201" s="98"/>
      <c r="QPE201" s="98"/>
      <c r="QPF201" s="137" t="s">
        <v>616</v>
      </c>
      <c r="QPG201" s="137"/>
      <c r="QPH201" s="32" t="s">
        <v>4</v>
      </c>
      <c r="QPI201" s="100">
        <v>302</v>
      </c>
      <c r="QPJ201" s="100"/>
      <c r="QPK201" s="33"/>
      <c r="QPL201" s="33"/>
      <c r="QPM201" s="98">
        <v>6</v>
      </c>
      <c r="QPN201" s="98"/>
      <c r="QPO201" s="98"/>
      <c r="QPP201" s="98" t="s">
        <v>401</v>
      </c>
      <c r="QPQ201" s="98"/>
      <c r="QPR201" s="98"/>
      <c r="QPS201" s="98" t="s">
        <v>404</v>
      </c>
      <c r="QPT201" s="98"/>
      <c r="QPU201" s="98"/>
      <c r="QPV201" s="137" t="s">
        <v>616</v>
      </c>
      <c r="QPW201" s="137"/>
      <c r="QPX201" s="32" t="s">
        <v>4</v>
      </c>
      <c r="QPY201" s="100">
        <v>302</v>
      </c>
      <c r="QPZ201" s="100"/>
      <c r="QQA201" s="33"/>
      <c r="QQB201" s="33"/>
      <c r="QQC201" s="98">
        <v>6</v>
      </c>
      <c r="QQD201" s="98"/>
      <c r="QQE201" s="98"/>
      <c r="QQF201" s="98" t="s">
        <v>401</v>
      </c>
      <c r="QQG201" s="98"/>
      <c r="QQH201" s="98"/>
      <c r="QQI201" s="98" t="s">
        <v>404</v>
      </c>
      <c r="QQJ201" s="98"/>
      <c r="QQK201" s="98"/>
      <c r="QQL201" s="137" t="s">
        <v>616</v>
      </c>
      <c r="QQM201" s="137"/>
      <c r="QQN201" s="32" t="s">
        <v>4</v>
      </c>
      <c r="QQO201" s="100">
        <v>302</v>
      </c>
      <c r="QQP201" s="100"/>
      <c r="QQQ201" s="33"/>
      <c r="QQR201" s="33"/>
      <c r="QQS201" s="98">
        <v>6</v>
      </c>
      <c r="QQT201" s="98"/>
      <c r="QQU201" s="98"/>
      <c r="QQV201" s="98" t="s">
        <v>401</v>
      </c>
      <c r="QQW201" s="98"/>
      <c r="QQX201" s="98"/>
      <c r="QQY201" s="98" t="s">
        <v>404</v>
      </c>
      <c r="QQZ201" s="98"/>
      <c r="QRA201" s="98"/>
      <c r="QRB201" s="137" t="s">
        <v>616</v>
      </c>
      <c r="QRC201" s="137"/>
      <c r="QRD201" s="32" t="s">
        <v>4</v>
      </c>
      <c r="QRE201" s="100">
        <v>302</v>
      </c>
      <c r="QRF201" s="100"/>
      <c r="QRG201" s="33"/>
      <c r="QRH201" s="33"/>
      <c r="QRI201" s="98">
        <v>6</v>
      </c>
      <c r="QRJ201" s="98"/>
      <c r="QRK201" s="98"/>
      <c r="QRL201" s="98" t="s">
        <v>401</v>
      </c>
      <c r="QRM201" s="98"/>
      <c r="QRN201" s="98"/>
      <c r="QRO201" s="98" t="s">
        <v>404</v>
      </c>
      <c r="QRP201" s="98"/>
      <c r="QRQ201" s="98"/>
      <c r="QRR201" s="137" t="s">
        <v>616</v>
      </c>
      <c r="QRS201" s="137"/>
      <c r="QRT201" s="32" t="s">
        <v>4</v>
      </c>
      <c r="QRU201" s="100">
        <v>302</v>
      </c>
      <c r="QRV201" s="100"/>
      <c r="QRW201" s="33"/>
      <c r="QRX201" s="33"/>
      <c r="QRY201" s="98">
        <v>6</v>
      </c>
      <c r="QRZ201" s="98"/>
      <c r="QSA201" s="98"/>
      <c r="QSB201" s="98" t="s">
        <v>401</v>
      </c>
      <c r="QSC201" s="98"/>
      <c r="QSD201" s="98"/>
      <c r="QSE201" s="98" t="s">
        <v>404</v>
      </c>
      <c r="QSF201" s="98"/>
      <c r="QSG201" s="98"/>
      <c r="QSH201" s="137" t="s">
        <v>616</v>
      </c>
      <c r="QSI201" s="137"/>
      <c r="QSJ201" s="32" t="s">
        <v>4</v>
      </c>
      <c r="QSK201" s="100">
        <v>302</v>
      </c>
      <c r="QSL201" s="100"/>
      <c r="QSM201" s="33"/>
      <c r="QSN201" s="33"/>
      <c r="QSO201" s="98">
        <v>6</v>
      </c>
      <c r="QSP201" s="98"/>
      <c r="QSQ201" s="98"/>
      <c r="QSR201" s="98" t="s">
        <v>401</v>
      </c>
      <c r="QSS201" s="98"/>
      <c r="QST201" s="98"/>
      <c r="QSU201" s="98" t="s">
        <v>404</v>
      </c>
      <c r="QSV201" s="98"/>
      <c r="QSW201" s="98"/>
      <c r="QSX201" s="137" t="s">
        <v>616</v>
      </c>
      <c r="QSY201" s="137"/>
      <c r="QSZ201" s="32" t="s">
        <v>4</v>
      </c>
      <c r="QTA201" s="100">
        <v>302</v>
      </c>
      <c r="QTB201" s="100"/>
      <c r="QTC201" s="33"/>
      <c r="QTD201" s="33"/>
      <c r="QTE201" s="98">
        <v>6</v>
      </c>
      <c r="QTF201" s="98"/>
      <c r="QTG201" s="98"/>
      <c r="QTH201" s="98" t="s">
        <v>401</v>
      </c>
      <c r="QTI201" s="98"/>
      <c r="QTJ201" s="98"/>
      <c r="QTK201" s="98" t="s">
        <v>404</v>
      </c>
      <c r="QTL201" s="98"/>
      <c r="QTM201" s="98"/>
      <c r="QTN201" s="137" t="s">
        <v>616</v>
      </c>
      <c r="QTO201" s="137"/>
      <c r="QTP201" s="32" t="s">
        <v>4</v>
      </c>
      <c r="QTQ201" s="100">
        <v>302</v>
      </c>
      <c r="QTR201" s="100"/>
      <c r="QTS201" s="33"/>
      <c r="QTT201" s="33"/>
      <c r="QTU201" s="98">
        <v>6</v>
      </c>
      <c r="QTV201" s="98"/>
      <c r="QTW201" s="98"/>
      <c r="QTX201" s="98" t="s">
        <v>401</v>
      </c>
      <c r="QTY201" s="98"/>
      <c r="QTZ201" s="98"/>
      <c r="QUA201" s="98" t="s">
        <v>404</v>
      </c>
      <c r="QUB201" s="98"/>
      <c r="QUC201" s="98"/>
      <c r="QUD201" s="137" t="s">
        <v>616</v>
      </c>
      <c r="QUE201" s="137"/>
      <c r="QUF201" s="32" t="s">
        <v>4</v>
      </c>
      <c r="QUG201" s="100">
        <v>302</v>
      </c>
      <c r="QUH201" s="100"/>
      <c r="QUI201" s="33"/>
      <c r="QUJ201" s="33"/>
      <c r="QUK201" s="98">
        <v>6</v>
      </c>
      <c r="QUL201" s="98"/>
      <c r="QUM201" s="98"/>
      <c r="QUN201" s="98" t="s">
        <v>401</v>
      </c>
      <c r="QUO201" s="98"/>
      <c r="QUP201" s="98"/>
      <c r="QUQ201" s="98" t="s">
        <v>404</v>
      </c>
      <c r="QUR201" s="98"/>
      <c r="QUS201" s="98"/>
      <c r="QUT201" s="137" t="s">
        <v>616</v>
      </c>
      <c r="QUU201" s="137"/>
      <c r="QUV201" s="32" t="s">
        <v>4</v>
      </c>
      <c r="QUW201" s="100">
        <v>302</v>
      </c>
      <c r="QUX201" s="100"/>
      <c r="QUY201" s="33"/>
      <c r="QUZ201" s="33"/>
      <c r="QVA201" s="98">
        <v>6</v>
      </c>
      <c r="QVB201" s="98"/>
      <c r="QVC201" s="98"/>
      <c r="QVD201" s="98" t="s">
        <v>401</v>
      </c>
      <c r="QVE201" s="98"/>
      <c r="QVF201" s="98"/>
      <c r="QVG201" s="98" t="s">
        <v>404</v>
      </c>
      <c r="QVH201" s="98"/>
      <c r="QVI201" s="98"/>
      <c r="QVJ201" s="137" t="s">
        <v>616</v>
      </c>
      <c r="QVK201" s="137"/>
      <c r="QVL201" s="32" t="s">
        <v>4</v>
      </c>
      <c r="QVM201" s="100">
        <v>302</v>
      </c>
      <c r="QVN201" s="100"/>
      <c r="QVO201" s="33"/>
      <c r="QVP201" s="33"/>
      <c r="QVQ201" s="98">
        <v>6</v>
      </c>
      <c r="QVR201" s="98"/>
      <c r="QVS201" s="98"/>
      <c r="QVT201" s="98" t="s">
        <v>401</v>
      </c>
      <c r="QVU201" s="98"/>
      <c r="QVV201" s="98"/>
      <c r="QVW201" s="98" t="s">
        <v>404</v>
      </c>
      <c r="QVX201" s="98"/>
      <c r="QVY201" s="98"/>
      <c r="QVZ201" s="137" t="s">
        <v>616</v>
      </c>
      <c r="QWA201" s="137"/>
      <c r="QWB201" s="32" t="s">
        <v>4</v>
      </c>
      <c r="QWC201" s="100">
        <v>302</v>
      </c>
      <c r="QWD201" s="100"/>
      <c r="QWE201" s="33"/>
      <c r="QWF201" s="33"/>
      <c r="QWG201" s="98">
        <v>6</v>
      </c>
      <c r="QWH201" s="98"/>
      <c r="QWI201" s="98"/>
      <c r="QWJ201" s="98" t="s">
        <v>401</v>
      </c>
      <c r="QWK201" s="98"/>
      <c r="QWL201" s="98"/>
      <c r="QWM201" s="98" t="s">
        <v>404</v>
      </c>
      <c r="QWN201" s="98"/>
      <c r="QWO201" s="98"/>
      <c r="QWP201" s="137" t="s">
        <v>616</v>
      </c>
      <c r="QWQ201" s="137"/>
      <c r="QWR201" s="32" t="s">
        <v>4</v>
      </c>
      <c r="QWS201" s="100">
        <v>302</v>
      </c>
      <c r="QWT201" s="100"/>
      <c r="QWU201" s="33"/>
      <c r="QWV201" s="33"/>
      <c r="QWW201" s="98">
        <v>6</v>
      </c>
      <c r="QWX201" s="98"/>
      <c r="QWY201" s="98"/>
      <c r="QWZ201" s="98" t="s">
        <v>401</v>
      </c>
      <c r="QXA201" s="98"/>
      <c r="QXB201" s="98"/>
      <c r="QXC201" s="98" t="s">
        <v>404</v>
      </c>
      <c r="QXD201" s="98"/>
      <c r="QXE201" s="98"/>
      <c r="QXF201" s="137" t="s">
        <v>616</v>
      </c>
      <c r="QXG201" s="137"/>
      <c r="QXH201" s="32" t="s">
        <v>4</v>
      </c>
      <c r="QXI201" s="100">
        <v>302</v>
      </c>
      <c r="QXJ201" s="100"/>
      <c r="QXK201" s="33"/>
      <c r="QXL201" s="33"/>
      <c r="QXM201" s="98">
        <v>6</v>
      </c>
      <c r="QXN201" s="98"/>
      <c r="QXO201" s="98"/>
      <c r="QXP201" s="98" t="s">
        <v>401</v>
      </c>
      <c r="QXQ201" s="98"/>
      <c r="QXR201" s="98"/>
      <c r="QXS201" s="98" t="s">
        <v>404</v>
      </c>
      <c r="QXT201" s="98"/>
      <c r="QXU201" s="98"/>
      <c r="QXV201" s="137" t="s">
        <v>616</v>
      </c>
      <c r="QXW201" s="137"/>
      <c r="QXX201" s="32" t="s">
        <v>4</v>
      </c>
      <c r="QXY201" s="100">
        <v>302</v>
      </c>
      <c r="QXZ201" s="100"/>
      <c r="QYA201" s="33"/>
      <c r="QYB201" s="33"/>
      <c r="QYC201" s="98">
        <v>6</v>
      </c>
      <c r="QYD201" s="98"/>
      <c r="QYE201" s="98"/>
      <c r="QYF201" s="98" t="s">
        <v>401</v>
      </c>
      <c r="QYG201" s="98"/>
      <c r="QYH201" s="98"/>
      <c r="QYI201" s="98" t="s">
        <v>404</v>
      </c>
      <c r="QYJ201" s="98"/>
      <c r="QYK201" s="98"/>
      <c r="QYL201" s="137" t="s">
        <v>616</v>
      </c>
      <c r="QYM201" s="137"/>
      <c r="QYN201" s="32" t="s">
        <v>4</v>
      </c>
      <c r="QYO201" s="100">
        <v>302</v>
      </c>
      <c r="QYP201" s="100"/>
      <c r="QYQ201" s="33"/>
      <c r="QYR201" s="33"/>
      <c r="QYS201" s="98">
        <v>6</v>
      </c>
      <c r="QYT201" s="98"/>
      <c r="QYU201" s="98"/>
      <c r="QYV201" s="98" t="s">
        <v>401</v>
      </c>
      <c r="QYW201" s="98"/>
      <c r="QYX201" s="98"/>
      <c r="QYY201" s="98" t="s">
        <v>404</v>
      </c>
      <c r="QYZ201" s="98"/>
      <c r="QZA201" s="98"/>
      <c r="QZB201" s="137" t="s">
        <v>616</v>
      </c>
      <c r="QZC201" s="137"/>
      <c r="QZD201" s="32" t="s">
        <v>4</v>
      </c>
      <c r="QZE201" s="100">
        <v>302</v>
      </c>
      <c r="QZF201" s="100"/>
      <c r="QZG201" s="33"/>
      <c r="QZH201" s="33"/>
      <c r="QZI201" s="98">
        <v>6</v>
      </c>
      <c r="QZJ201" s="98"/>
      <c r="QZK201" s="98"/>
      <c r="QZL201" s="98" t="s">
        <v>401</v>
      </c>
      <c r="QZM201" s="98"/>
      <c r="QZN201" s="98"/>
      <c r="QZO201" s="98" t="s">
        <v>404</v>
      </c>
      <c r="QZP201" s="98"/>
      <c r="QZQ201" s="98"/>
      <c r="QZR201" s="137" t="s">
        <v>616</v>
      </c>
      <c r="QZS201" s="137"/>
      <c r="QZT201" s="32" t="s">
        <v>4</v>
      </c>
      <c r="QZU201" s="100">
        <v>302</v>
      </c>
      <c r="QZV201" s="100"/>
      <c r="QZW201" s="33"/>
      <c r="QZX201" s="33"/>
      <c r="QZY201" s="98">
        <v>6</v>
      </c>
      <c r="QZZ201" s="98"/>
      <c r="RAA201" s="98"/>
      <c r="RAB201" s="98" t="s">
        <v>401</v>
      </c>
      <c r="RAC201" s="98"/>
      <c r="RAD201" s="98"/>
      <c r="RAE201" s="98" t="s">
        <v>404</v>
      </c>
      <c r="RAF201" s="98"/>
      <c r="RAG201" s="98"/>
      <c r="RAH201" s="137" t="s">
        <v>616</v>
      </c>
      <c r="RAI201" s="137"/>
      <c r="RAJ201" s="32" t="s">
        <v>4</v>
      </c>
      <c r="RAK201" s="100">
        <v>302</v>
      </c>
      <c r="RAL201" s="100"/>
      <c r="RAM201" s="33"/>
      <c r="RAN201" s="33"/>
      <c r="RAO201" s="98">
        <v>6</v>
      </c>
      <c r="RAP201" s="98"/>
      <c r="RAQ201" s="98"/>
      <c r="RAR201" s="98" t="s">
        <v>401</v>
      </c>
      <c r="RAS201" s="98"/>
      <c r="RAT201" s="98"/>
      <c r="RAU201" s="98" t="s">
        <v>404</v>
      </c>
      <c r="RAV201" s="98"/>
      <c r="RAW201" s="98"/>
      <c r="RAX201" s="137" t="s">
        <v>616</v>
      </c>
      <c r="RAY201" s="137"/>
      <c r="RAZ201" s="32" t="s">
        <v>4</v>
      </c>
      <c r="RBA201" s="100">
        <v>302</v>
      </c>
      <c r="RBB201" s="100"/>
      <c r="RBC201" s="33"/>
      <c r="RBD201" s="33"/>
      <c r="RBE201" s="98">
        <v>6</v>
      </c>
      <c r="RBF201" s="98"/>
      <c r="RBG201" s="98"/>
      <c r="RBH201" s="98" t="s">
        <v>401</v>
      </c>
      <c r="RBI201" s="98"/>
      <c r="RBJ201" s="98"/>
      <c r="RBK201" s="98" t="s">
        <v>404</v>
      </c>
      <c r="RBL201" s="98"/>
      <c r="RBM201" s="98"/>
      <c r="RBN201" s="137" t="s">
        <v>616</v>
      </c>
      <c r="RBO201" s="137"/>
      <c r="RBP201" s="32" t="s">
        <v>4</v>
      </c>
      <c r="RBQ201" s="100">
        <v>302</v>
      </c>
      <c r="RBR201" s="100"/>
      <c r="RBS201" s="33"/>
      <c r="RBT201" s="33"/>
      <c r="RBU201" s="98">
        <v>6</v>
      </c>
      <c r="RBV201" s="98"/>
      <c r="RBW201" s="98"/>
      <c r="RBX201" s="98" t="s">
        <v>401</v>
      </c>
      <c r="RBY201" s="98"/>
      <c r="RBZ201" s="98"/>
      <c r="RCA201" s="98" t="s">
        <v>404</v>
      </c>
      <c r="RCB201" s="98"/>
      <c r="RCC201" s="98"/>
      <c r="RCD201" s="137" t="s">
        <v>616</v>
      </c>
      <c r="RCE201" s="137"/>
      <c r="RCF201" s="32" t="s">
        <v>4</v>
      </c>
      <c r="RCG201" s="100">
        <v>302</v>
      </c>
      <c r="RCH201" s="100"/>
      <c r="RCI201" s="33"/>
      <c r="RCJ201" s="33"/>
      <c r="RCK201" s="98">
        <v>6</v>
      </c>
      <c r="RCL201" s="98"/>
      <c r="RCM201" s="98"/>
      <c r="RCN201" s="98" t="s">
        <v>401</v>
      </c>
      <c r="RCO201" s="98"/>
      <c r="RCP201" s="98"/>
      <c r="RCQ201" s="98" t="s">
        <v>404</v>
      </c>
      <c r="RCR201" s="98"/>
      <c r="RCS201" s="98"/>
      <c r="RCT201" s="137" t="s">
        <v>616</v>
      </c>
      <c r="RCU201" s="137"/>
      <c r="RCV201" s="32" t="s">
        <v>4</v>
      </c>
      <c r="RCW201" s="100">
        <v>302</v>
      </c>
      <c r="RCX201" s="100"/>
      <c r="RCY201" s="33"/>
      <c r="RCZ201" s="33"/>
      <c r="RDA201" s="98">
        <v>6</v>
      </c>
      <c r="RDB201" s="98"/>
      <c r="RDC201" s="98"/>
      <c r="RDD201" s="98" t="s">
        <v>401</v>
      </c>
      <c r="RDE201" s="98"/>
      <c r="RDF201" s="98"/>
      <c r="RDG201" s="98" t="s">
        <v>404</v>
      </c>
      <c r="RDH201" s="98"/>
      <c r="RDI201" s="98"/>
      <c r="RDJ201" s="137" t="s">
        <v>616</v>
      </c>
      <c r="RDK201" s="137"/>
      <c r="RDL201" s="32" t="s">
        <v>4</v>
      </c>
      <c r="RDM201" s="100">
        <v>302</v>
      </c>
      <c r="RDN201" s="100"/>
      <c r="RDO201" s="33"/>
      <c r="RDP201" s="33"/>
      <c r="RDQ201" s="98">
        <v>6</v>
      </c>
      <c r="RDR201" s="98"/>
      <c r="RDS201" s="98"/>
      <c r="RDT201" s="98" t="s">
        <v>401</v>
      </c>
      <c r="RDU201" s="98"/>
      <c r="RDV201" s="98"/>
      <c r="RDW201" s="98" t="s">
        <v>404</v>
      </c>
      <c r="RDX201" s="98"/>
      <c r="RDY201" s="98"/>
      <c r="RDZ201" s="137" t="s">
        <v>616</v>
      </c>
      <c r="REA201" s="137"/>
      <c r="REB201" s="32" t="s">
        <v>4</v>
      </c>
      <c r="REC201" s="100">
        <v>302</v>
      </c>
      <c r="RED201" s="100"/>
      <c r="REE201" s="33"/>
      <c r="REF201" s="33"/>
      <c r="REG201" s="98">
        <v>6</v>
      </c>
      <c r="REH201" s="98"/>
      <c r="REI201" s="98"/>
      <c r="REJ201" s="98" t="s">
        <v>401</v>
      </c>
      <c r="REK201" s="98"/>
      <c r="REL201" s="98"/>
      <c r="REM201" s="98" t="s">
        <v>404</v>
      </c>
      <c r="REN201" s="98"/>
      <c r="REO201" s="98"/>
      <c r="REP201" s="137" t="s">
        <v>616</v>
      </c>
      <c r="REQ201" s="137"/>
      <c r="RER201" s="32" t="s">
        <v>4</v>
      </c>
      <c r="RES201" s="100">
        <v>302</v>
      </c>
      <c r="RET201" s="100"/>
      <c r="REU201" s="33"/>
      <c r="REV201" s="33"/>
      <c r="REW201" s="98">
        <v>6</v>
      </c>
      <c r="REX201" s="98"/>
      <c r="REY201" s="98"/>
      <c r="REZ201" s="98" t="s">
        <v>401</v>
      </c>
      <c r="RFA201" s="98"/>
      <c r="RFB201" s="98"/>
      <c r="RFC201" s="98" t="s">
        <v>404</v>
      </c>
      <c r="RFD201" s="98"/>
      <c r="RFE201" s="98"/>
      <c r="RFF201" s="137" t="s">
        <v>616</v>
      </c>
      <c r="RFG201" s="137"/>
      <c r="RFH201" s="32" t="s">
        <v>4</v>
      </c>
      <c r="RFI201" s="100">
        <v>302</v>
      </c>
      <c r="RFJ201" s="100"/>
      <c r="RFK201" s="33"/>
      <c r="RFL201" s="33"/>
      <c r="RFM201" s="98">
        <v>6</v>
      </c>
      <c r="RFN201" s="98"/>
      <c r="RFO201" s="98"/>
      <c r="RFP201" s="98" t="s">
        <v>401</v>
      </c>
      <c r="RFQ201" s="98"/>
      <c r="RFR201" s="98"/>
      <c r="RFS201" s="98" t="s">
        <v>404</v>
      </c>
      <c r="RFT201" s="98"/>
      <c r="RFU201" s="98"/>
      <c r="RFV201" s="137" t="s">
        <v>616</v>
      </c>
      <c r="RFW201" s="137"/>
      <c r="RFX201" s="32" t="s">
        <v>4</v>
      </c>
      <c r="RFY201" s="100">
        <v>302</v>
      </c>
      <c r="RFZ201" s="100"/>
      <c r="RGA201" s="33"/>
      <c r="RGB201" s="33"/>
      <c r="RGC201" s="98">
        <v>6</v>
      </c>
      <c r="RGD201" s="98"/>
      <c r="RGE201" s="98"/>
      <c r="RGF201" s="98" t="s">
        <v>401</v>
      </c>
      <c r="RGG201" s="98"/>
      <c r="RGH201" s="98"/>
      <c r="RGI201" s="98" t="s">
        <v>404</v>
      </c>
      <c r="RGJ201" s="98"/>
      <c r="RGK201" s="98"/>
      <c r="RGL201" s="137" t="s">
        <v>616</v>
      </c>
      <c r="RGM201" s="137"/>
      <c r="RGN201" s="32" t="s">
        <v>4</v>
      </c>
      <c r="RGO201" s="100">
        <v>302</v>
      </c>
      <c r="RGP201" s="100"/>
      <c r="RGQ201" s="33"/>
      <c r="RGR201" s="33"/>
      <c r="RGS201" s="98">
        <v>6</v>
      </c>
      <c r="RGT201" s="98"/>
      <c r="RGU201" s="98"/>
      <c r="RGV201" s="98" t="s">
        <v>401</v>
      </c>
      <c r="RGW201" s="98"/>
      <c r="RGX201" s="98"/>
      <c r="RGY201" s="98" t="s">
        <v>404</v>
      </c>
      <c r="RGZ201" s="98"/>
      <c r="RHA201" s="98"/>
      <c r="RHB201" s="137" t="s">
        <v>616</v>
      </c>
      <c r="RHC201" s="137"/>
      <c r="RHD201" s="32" t="s">
        <v>4</v>
      </c>
      <c r="RHE201" s="100">
        <v>302</v>
      </c>
      <c r="RHF201" s="100"/>
      <c r="RHG201" s="33"/>
      <c r="RHH201" s="33"/>
      <c r="RHI201" s="98">
        <v>6</v>
      </c>
      <c r="RHJ201" s="98"/>
      <c r="RHK201" s="98"/>
      <c r="RHL201" s="98" t="s">
        <v>401</v>
      </c>
      <c r="RHM201" s="98"/>
      <c r="RHN201" s="98"/>
      <c r="RHO201" s="98" t="s">
        <v>404</v>
      </c>
      <c r="RHP201" s="98"/>
      <c r="RHQ201" s="98"/>
      <c r="RHR201" s="137" t="s">
        <v>616</v>
      </c>
      <c r="RHS201" s="137"/>
      <c r="RHT201" s="32" t="s">
        <v>4</v>
      </c>
      <c r="RHU201" s="100">
        <v>302</v>
      </c>
      <c r="RHV201" s="100"/>
      <c r="RHW201" s="33"/>
      <c r="RHX201" s="33"/>
      <c r="RHY201" s="98">
        <v>6</v>
      </c>
      <c r="RHZ201" s="98"/>
      <c r="RIA201" s="98"/>
      <c r="RIB201" s="98" t="s">
        <v>401</v>
      </c>
      <c r="RIC201" s="98"/>
      <c r="RID201" s="98"/>
      <c r="RIE201" s="98" t="s">
        <v>404</v>
      </c>
      <c r="RIF201" s="98"/>
      <c r="RIG201" s="98"/>
      <c r="RIH201" s="137" t="s">
        <v>616</v>
      </c>
      <c r="RII201" s="137"/>
      <c r="RIJ201" s="32" t="s">
        <v>4</v>
      </c>
      <c r="RIK201" s="100">
        <v>302</v>
      </c>
      <c r="RIL201" s="100"/>
      <c r="RIM201" s="33"/>
      <c r="RIN201" s="33"/>
      <c r="RIO201" s="98">
        <v>6</v>
      </c>
      <c r="RIP201" s="98"/>
      <c r="RIQ201" s="98"/>
      <c r="RIR201" s="98" t="s">
        <v>401</v>
      </c>
      <c r="RIS201" s="98"/>
      <c r="RIT201" s="98"/>
      <c r="RIU201" s="98" t="s">
        <v>404</v>
      </c>
      <c r="RIV201" s="98"/>
      <c r="RIW201" s="98"/>
      <c r="RIX201" s="137" t="s">
        <v>616</v>
      </c>
      <c r="RIY201" s="137"/>
      <c r="RIZ201" s="32" t="s">
        <v>4</v>
      </c>
      <c r="RJA201" s="100">
        <v>302</v>
      </c>
      <c r="RJB201" s="100"/>
      <c r="RJC201" s="33"/>
      <c r="RJD201" s="33"/>
      <c r="RJE201" s="98">
        <v>6</v>
      </c>
      <c r="RJF201" s="98"/>
      <c r="RJG201" s="98"/>
      <c r="RJH201" s="98" t="s">
        <v>401</v>
      </c>
      <c r="RJI201" s="98"/>
      <c r="RJJ201" s="98"/>
      <c r="RJK201" s="98" t="s">
        <v>404</v>
      </c>
      <c r="RJL201" s="98"/>
      <c r="RJM201" s="98"/>
      <c r="RJN201" s="137" t="s">
        <v>616</v>
      </c>
      <c r="RJO201" s="137"/>
      <c r="RJP201" s="32" t="s">
        <v>4</v>
      </c>
      <c r="RJQ201" s="100">
        <v>302</v>
      </c>
      <c r="RJR201" s="100"/>
      <c r="RJS201" s="33"/>
      <c r="RJT201" s="33"/>
      <c r="RJU201" s="98">
        <v>6</v>
      </c>
      <c r="RJV201" s="98"/>
      <c r="RJW201" s="98"/>
      <c r="RJX201" s="98" t="s">
        <v>401</v>
      </c>
      <c r="RJY201" s="98"/>
      <c r="RJZ201" s="98"/>
      <c r="RKA201" s="98" t="s">
        <v>404</v>
      </c>
      <c r="RKB201" s="98"/>
      <c r="RKC201" s="98"/>
      <c r="RKD201" s="137" t="s">
        <v>616</v>
      </c>
      <c r="RKE201" s="137"/>
      <c r="RKF201" s="32" t="s">
        <v>4</v>
      </c>
      <c r="RKG201" s="100">
        <v>302</v>
      </c>
      <c r="RKH201" s="100"/>
      <c r="RKI201" s="33"/>
      <c r="RKJ201" s="33"/>
      <c r="RKK201" s="98">
        <v>6</v>
      </c>
      <c r="RKL201" s="98"/>
      <c r="RKM201" s="98"/>
      <c r="RKN201" s="98" t="s">
        <v>401</v>
      </c>
      <c r="RKO201" s="98"/>
      <c r="RKP201" s="98"/>
      <c r="RKQ201" s="98" t="s">
        <v>404</v>
      </c>
      <c r="RKR201" s="98"/>
      <c r="RKS201" s="98"/>
      <c r="RKT201" s="137" t="s">
        <v>616</v>
      </c>
      <c r="RKU201" s="137"/>
      <c r="RKV201" s="32" t="s">
        <v>4</v>
      </c>
      <c r="RKW201" s="100">
        <v>302</v>
      </c>
      <c r="RKX201" s="100"/>
      <c r="RKY201" s="33"/>
      <c r="RKZ201" s="33"/>
      <c r="RLA201" s="98">
        <v>6</v>
      </c>
      <c r="RLB201" s="98"/>
      <c r="RLC201" s="98"/>
      <c r="RLD201" s="98" t="s">
        <v>401</v>
      </c>
      <c r="RLE201" s="98"/>
      <c r="RLF201" s="98"/>
      <c r="RLG201" s="98" t="s">
        <v>404</v>
      </c>
      <c r="RLH201" s="98"/>
      <c r="RLI201" s="98"/>
      <c r="RLJ201" s="137" t="s">
        <v>616</v>
      </c>
      <c r="RLK201" s="137"/>
      <c r="RLL201" s="32" t="s">
        <v>4</v>
      </c>
      <c r="RLM201" s="100">
        <v>302</v>
      </c>
      <c r="RLN201" s="100"/>
      <c r="RLO201" s="33"/>
      <c r="RLP201" s="33"/>
      <c r="RLQ201" s="98">
        <v>6</v>
      </c>
      <c r="RLR201" s="98"/>
      <c r="RLS201" s="98"/>
      <c r="RLT201" s="98" t="s">
        <v>401</v>
      </c>
      <c r="RLU201" s="98"/>
      <c r="RLV201" s="98"/>
      <c r="RLW201" s="98" t="s">
        <v>404</v>
      </c>
      <c r="RLX201" s="98"/>
      <c r="RLY201" s="98"/>
      <c r="RLZ201" s="137" t="s">
        <v>616</v>
      </c>
      <c r="RMA201" s="137"/>
      <c r="RMB201" s="32" t="s">
        <v>4</v>
      </c>
      <c r="RMC201" s="100">
        <v>302</v>
      </c>
      <c r="RMD201" s="100"/>
      <c r="RME201" s="33"/>
      <c r="RMF201" s="33"/>
      <c r="RMG201" s="98">
        <v>6</v>
      </c>
      <c r="RMH201" s="98"/>
      <c r="RMI201" s="98"/>
      <c r="RMJ201" s="98" t="s">
        <v>401</v>
      </c>
      <c r="RMK201" s="98"/>
      <c r="RML201" s="98"/>
      <c r="RMM201" s="98" t="s">
        <v>404</v>
      </c>
      <c r="RMN201" s="98"/>
      <c r="RMO201" s="98"/>
      <c r="RMP201" s="137" t="s">
        <v>616</v>
      </c>
      <c r="RMQ201" s="137"/>
      <c r="RMR201" s="32" t="s">
        <v>4</v>
      </c>
      <c r="RMS201" s="100">
        <v>302</v>
      </c>
      <c r="RMT201" s="100"/>
      <c r="RMU201" s="33"/>
      <c r="RMV201" s="33"/>
      <c r="RMW201" s="98">
        <v>6</v>
      </c>
      <c r="RMX201" s="98"/>
      <c r="RMY201" s="98"/>
      <c r="RMZ201" s="98" t="s">
        <v>401</v>
      </c>
      <c r="RNA201" s="98"/>
      <c r="RNB201" s="98"/>
      <c r="RNC201" s="98" t="s">
        <v>404</v>
      </c>
      <c r="RND201" s="98"/>
      <c r="RNE201" s="98"/>
      <c r="RNF201" s="137" t="s">
        <v>616</v>
      </c>
      <c r="RNG201" s="137"/>
      <c r="RNH201" s="32" t="s">
        <v>4</v>
      </c>
      <c r="RNI201" s="100">
        <v>302</v>
      </c>
      <c r="RNJ201" s="100"/>
      <c r="RNK201" s="33"/>
      <c r="RNL201" s="33"/>
      <c r="RNM201" s="98">
        <v>6</v>
      </c>
      <c r="RNN201" s="98"/>
      <c r="RNO201" s="98"/>
      <c r="RNP201" s="98" t="s">
        <v>401</v>
      </c>
      <c r="RNQ201" s="98"/>
      <c r="RNR201" s="98"/>
      <c r="RNS201" s="98" t="s">
        <v>404</v>
      </c>
      <c r="RNT201" s="98"/>
      <c r="RNU201" s="98"/>
      <c r="RNV201" s="137" t="s">
        <v>616</v>
      </c>
      <c r="RNW201" s="137"/>
      <c r="RNX201" s="32" t="s">
        <v>4</v>
      </c>
      <c r="RNY201" s="100">
        <v>302</v>
      </c>
      <c r="RNZ201" s="100"/>
      <c r="ROA201" s="33"/>
      <c r="ROB201" s="33"/>
      <c r="ROC201" s="98">
        <v>6</v>
      </c>
      <c r="ROD201" s="98"/>
      <c r="ROE201" s="98"/>
      <c r="ROF201" s="98" t="s">
        <v>401</v>
      </c>
      <c r="ROG201" s="98"/>
      <c r="ROH201" s="98"/>
      <c r="ROI201" s="98" t="s">
        <v>404</v>
      </c>
      <c r="ROJ201" s="98"/>
      <c r="ROK201" s="98"/>
      <c r="ROL201" s="137" t="s">
        <v>616</v>
      </c>
      <c r="ROM201" s="137"/>
      <c r="RON201" s="32" t="s">
        <v>4</v>
      </c>
      <c r="ROO201" s="100">
        <v>302</v>
      </c>
      <c r="ROP201" s="100"/>
      <c r="ROQ201" s="33"/>
      <c r="ROR201" s="33"/>
      <c r="ROS201" s="98">
        <v>6</v>
      </c>
      <c r="ROT201" s="98"/>
      <c r="ROU201" s="98"/>
      <c r="ROV201" s="98" t="s">
        <v>401</v>
      </c>
      <c r="ROW201" s="98"/>
      <c r="ROX201" s="98"/>
      <c r="ROY201" s="98" t="s">
        <v>404</v>
      </c>
      <c r="ROZ201" s="98"/>
      <c r="RPA201" s="98"/>
      <c r="RPB201" s="137" t="s">
        <v>616</v>
      </c>
      <c r="RPC201" s="137"/>
      <c r="RPD201" s="32" t="s">
        <v>4</v>
      </c>
      <c r="RPE201" s="100">
        <v>302</v>
      </c>
      <c r="RPF201" s="100"/>
      <c r="RPG201" s="33"/>
      <c r="RPH201" s="33"/>
      <c r="RPI201" s="98">
        <v>6</v>
      </c>
      <c r="RPJ201" s="98"/>
      <c r="RPK201" s="98"/>
      <c r="RPL201" s="98" t="s">
        <v>401</v>
      </c>
      <c r="RPM201" s="98"/>
      <c r="RPN201" s="98"/>
      <c r="RPO201" s="98" t="s">
        <v>404</v>
      </c>
      <c r="RPP201" s="98"/>
      <c r="RPQ201" s="98"/>
      <c r="RPR201" s="137" t="s">
        <v>616</v>
      </c>
      <c r="RPS201" s="137"/>
      <c r="RPT201" s="32" t="s">
        <v>4</v>
      </c>
      <c r="RPU201" s="100">
        <v>302</v>
      </c>
      <c r="RPV201" s="100"/>
      <c r="RPW201" s="33"/>
      <c r="RPX201" s="33"/>
      <c r="RPY201" s="98">
        <v>6</v>
      </c>
      <c r="RPZ201" s="98"/>
      <c r="RQA201" s="98"/>
      <c r="RQB201" s="98" t="s">
        <v>401</v>
      </c>
      <c r="RQC201" s="98"/>
      <c r="RQD201" s="98"/>
      <c r="RQE201" s="98" t="s">
        <v>404</v>
      </c>
      <c r="RQF201" s="98"/>
      <c r="RQG201" s="98"/>
      <c r="RQH201" s="137" t="s">
        <v>616</v>
      </c>
      <c r="RQI201" s="137"/>
      <c r="RQJ201" s="32" t="s">
        <v>4</v>
      </c>
      <c r="RQK201" s="100">
        <v>302</v>
      </c>
      <c r="RQL201" s="100"/>
      <c r="RQM201" s="33"/>
      <c r="RQN201" s="33"/>
      <c r="RQO201" s="98">
        <v>6</v>
      </c>
      <c r="RQP201" s="98"/>
      <c r="RQQ201" s="98"/>
      <c r="RQR201" s="98" t="s">
        <v>401</v>
      </c>
      <c r="RQS201" s="98"/>
      <c r="RQT201" s="98"/>
      <c r="RQU201" s="98" t="s">
        <v>404</v>
      </c>
      <c r="RQV201" s="98"/>
      <c r="RQW201" s="98"/>
      <c r="RQX201" s="137" t="s">
        <v>616</v>
      </c>
      <c r="RQY201" s="137"/>
      <c r="RQZ201" s="32" t="s">
        <v>4</v>
      </c>
      <c r="RRA201" s="100">
        <v>302</v>
      </c>
      <c r="RRB201" s="100"/>
      <c r="RRC201" s="33"/>
      <c r="RRD201" s="33"/>
      <c r="RRE201" s="98">
        <v>6</v>
      </c>
      <c r="RRF201" s="98"/>
      <c r="RRG201" s="98"/>
      <c r="RRH201" s="98" t="s">
        <v>401</v>
      </c>
      <c r="RRI201" s="98"/>
      <c r="RRJ201" s="98"/>
      <c r="RRK201" s="98" t="s">
        <v>404</v>
      </c>
      <c r="RRL201" s="98"/>
      <c r="RRM201" s="98"/>
      <c r="RRN201" s="137" t="s">
        <v>616</v>
      </c>
      <c r="RRO201" s="137"/>
      <c r="RRP201" s="32" t="s">
        <v>4</v>
      </c>
      <c r="RRQ201" s="100">
        <v>302</v>
      </c>
      <c r="RRR201" s="100"/>
      <c r="RRS201" s="33"/>
      <c r="RRT201" s="33"/>
      <c r="RRU201" s="98">
        <v>6</v>
      </c>
      <c r="RRV201" s="98"/>
      <c r="RRW201" s="98"/>
      <c r="RRX201" s="98" t="s">
        <v>401</v>
      </c>
      <c r="RRY201" s="98"/>
      <c r="RRZ201" s="98"/>
      <c r="RSA201" s="98" t="s">
        <v>404</v>
      </c>
      <c r="RSB201" s="98"/>
      <c r="RSC201" s="98"/>
      <c r="RSD201" s="137" t="s">
        <v>616</v>
      </c>
      <c r="RSE201" s="137"/>
      <c r="RSF201" s="32" t="s">
        <v>4</v>
      </c>
      <c r="RSG201" s="100">
        <v>302</v>
      </c>
      <c r="RSH201" s="100"/>
      <c r="RSI201" s="33"/>
      <c r="RSJ201" s="33"/>
      <c r="RSK201" s="98">
        <v>6</v>
      </c>
      <c r="RSL201" s="98"/>
      <c r="RSM201" s="98"/>
      <c r="RSN201" s="98" t="s">
        <v>401</v>
      </c>
      <c r="RSO201" s="98"/>
      <c r="RSP201" s="98"/>
      <c r="RSQ201" s="98" t="s">
        <v>404</v>
      </c>
      <c r="RSR201" s="98"/>
      <c r="RSS201" s="98"/>
      <c r="RST201" s="137" t="s">
        <v>616</v>
      </c>
      <c r="RSU201" s="137"/>
      <c r="RSV201" s="32" t="s">
        <v>4</v>
      </c>
      <c r="RSW201" s="100">
        <v>302</v>
      </c>
      <c r="RSX201" s="100"/>
      <c r="RSY201" s="33"/>
      <c r="RSZ201" s="33"/>
      <c r="RTA201" s="98">
        <v>6</v>
      </c>
      <c r="RTB201" s="98"/>
      <c r="RTC201" s="98"/>
      <c r="RTD201" s="98" t="s">
        <v>401</v>
      </c>
      <c r="RTE201" s="98"/>
      <c r="RTF201" s="98"/>
      <c r="RTG201" s="98" t="s">
        <v>404</v>
      </c>
      <c r="RTH201" s="98"/>
      <c r="RTI201" s="98"/>
      <c r="RTJ201" s="137" t="s">
        <v>616</v>
      </c>
      <c r="RTK201" s="137"/>
      <c r="RTL201" s="32" t="s">
        <v>4</v>
      </c>
      <c r="RTM201" s="100">
        <v>302</v>
      </c>
      <c r="RTN201" s="100"/>
      <c r="RTO201" s="33"/>
      <c r="RTP201" s="33"/>
      <c r="RTQ201" s="98">
        <v>6</v>
      </c>
      <c r="RTR201" s="98"/>
      <c r="RTS201" s="98"/>
      <c r="RTT201" s="98" t="s">
        <v>401</v>
      </c>
      <c r="RTU201" s="98"/>
      <c r="RTV201" s="98"/>
      <c r="RTW201" s="98" t="s">
        <v>404</v>
      </c>
      <c r="RTX201" s="98"/>
      <c r="RTY201" s="98"/>
      <c r="RTZ201" s="137" t="s">
        <v>616</v>
      </c>
      <c r="RUA201" s="137"/>
      <c r="RUB201" s="32" t="s">
        <v>4</v>
      </c>
      <c r="RUC201" s="100">
        <v>302</v>
      </c>
      <c r="RUD201" s="100"/>
      <c r="RUE201" s="33"/>
      <c r="RUF201" s="33"/>
      <c r="RUG201" s="98">
        <v>6</v>
      </c>
      <c r="RUH201" s="98"/>
      <c r="RUI201" s="98"/>
      <c r="RUJ201" s="98" t="s">
        <v>401</v>
      </c>
      <c r="RUK201" s="98"/>
      <c r="RUL201" s="98"/>
      <c r="RUM201" s="98" t="s">
        <v>404</v>
      </c>
      <c r="RUN201" s="98"/>
      <c r="RUO201" s="98"/>
      <c r="RUP201" s="137" t="s">
        <v>616</v>
      </c>
      <c r="RUQ201" s="137"/>
      <c r="RUR201" s="32" t="s">
        <v>4</v>
      </c>
      <c r="RUS201" s="100">
        <v>302</v>
      </c>
      <c r="RUT201" s="100"/>
      <c r="RUU201" s="33"/>
      <c r="RUV201" s="33"/>
      <c r="RUW201" s="98">
        <v>6</v>
      </c>
      <c r="RUX201" s="98"/>
      <c r="RUY201" s="98"/>
      <c r="RUZ201" s="98" t="s">
        <v>401</v>
      </c>
      <c r="RVA201" s="98"/>
      <c r="RVB201" s="98"/>
      <c r="RVC201" s="98" t="s">
        <v>404</v>
      </c>
      <c r="RVD201" s="98"/>
      <c r="RVE201" s="98"/>
      <c r="RVF201" s="137" t="s">
        <v>616</v>
      </c>
      <c r="RVG201" s="137"/>
      <c r="RVH201" s="32" t="s">
        <v>4</v>
      </c>
      <c r="RVI201" s="100">
        <v>302</v>
      </c>
      <c r="RVJ201" s="100"/>
      <c r="RVK201" s="33"/>
      <c r="RVL201" s="33"/>
      <c r="RVM201" s="98">
        <v>6</v>
      </c>
      <c r="RVN201" s="98"/>
      <c r="RVO201" s="98"/>
      <c r="RVP201" s="98" t="s">
        <v>401</v>
      </c>
      <c r="RVQ201" s="98"/>
      <c r="RVR201" s="98"/>
      <c r="RVS201" s="98" t="s">
        <v>404</v>
      </c>
      <c r="RVT201" s="98"/>
      <c r="RVU201" s="98"/>
      <c r="RVV201" s="137" t="s">
        <v>616</v>
      </c>
      <c r="RVW201" s="137"/>
      <c r="RVX201" s="32" t="s">
        <v>4</v>
      </c>
      <c r="RVY201" s="100">
        <v>302</v>
      </c>
      <c r="RVZ201" s="100"/>
      <c r="RWA201" s="33"/>
      <c r="RWB201" s="33"/>
      <c r="RWC201" s="98">
        <v>6</v>
      </c>
      <c r="RWD201" s="98"/>
      <c r="RWE201" s="98"/>
      <c r="RWF201" s="98" t="s">
        <v>401</v>
      </c>
      <c r="RWG201" s="98"/>
      <c r="RWH201" s="98"/>
      <c r="RWI201" s="98" t="s">
        <v>404</v>
      </c>
      <c r="RWJ201" s="98"/>
      <c r="RWK201" s="98"/>
      <c r="RWL201" s="137" t="s">
        <v>616</v>
      </c>
      <c r="RWM201" s="137"/>
      <c r="RWN201" s="32" t="s">
        <v>4</v>
      </c>
      <c r="RWO201" s="100">
        <v>302</v>
      </c>
      <c r="RWP201" s="100"/>
      <c r="RWQ201" s="33"/>
      <c r="RWR201" s="33"/>
      <c r="RWS201" s="98">
        <v>6</v>
      </c>
      <c r="RWT201" s="98"/>
      <c r="RWU201" s="98"/>
      <c r="RWV201" s="98" t="s">
        <v>401</v>
      </c>
      <c r="RWW201" s="98"/>
      <c r="RWX201" s="98"/>
      <c r="RWY201" s="98" t="s">
        <v>404</v>
      </c>
      <c r="RWZ201" s="98"/>
      <c r="RXA201" s="98"/>
      <c r="RXB201" s="137" t="s">
        <v>616</v>
      </c>
      <c r="RXC201" s="137"/>
      <c r="RXD201" s="32" t="s">
        <v>4</v>
      </c>
      <c r="RXE201" s="100">
        <v>302</v>
      </c>
      <c r="RXF201" s="100"/>
      <c r="RXG201" s="33"/>
      <c r="RXH201" s="33"/>
      <c r="RXI201" s="98">
        <v>6</v>
      </c>
      <c r="RXJ201" s="98"/>
      <c r="RXK201" s="98"/>
      <c r="RXL201" s="98" t="s">
        <v>401</v>
      </c>
      <c r="RXM201" s="98"/>
      <c r="RXN201" s="98"/>
      <c r="RXO201" s="98" t="s">
        <v>404</v>
      </c>
      <c r="RXP201" s="98"/>
      <c r="RXQ201" s="98"/>
      <c r="RXR201" s="137" t="s">
        <v>616</v>
      </c>
      <c r="RXS201" s="137"/>
      <c r="RXT201" s="32" t="s">
        <v>4</v>
      </c>
      <c r="RXU201" s="100">
        <v>302</v>
      </c>
      <c r="RXV201" s="100"/>
      <c r="RXW201" s="33"/>
      <c r="RXX201" s="33"/>
      <c r="RXY201" s="98">
        <v>6</v>
      </c>
      <c r="RXZ201" s="98"/>
      <c r="RYA201" s="98"/>
      <c r="RYB201" s="98" t="s">
        <v>401</v>
      </c>
      <c r="RYC201" s="98"/>
      <c r="RYD201" s="98"/>
      <c r="RYE201" s="98" t="s">
        <v>404</v>
      </c>
      <c r="RYF201" s="98"/>
      <c r="RYG201" s="98"/>
      <c r="RYH201" s="137" t="s">
        <v>616</v>
      </c>
      <c r="RYI201" s="137"/>
      <c r="RYJ201" s="32" t="s">
        <v>4</v>
      </c>
      <c r="RYK201" s="100">
        <v>302</v>
      </c>
      <c r="RYL201" s="100"/>
      <c r="RYM201" s="33"/>
      <c r="RYN201" s="33"/>
      <c r="RYO201" s="98">
        <v>6</v>
      </c>
      <c r="RYP201" s="98"/>
      <c r="RYQ201" s="98"/>
      <c r="RYR201" s="98" t="s">
        <v>401</v>
      </c>
      <c r="RYS201" s="98"/>
      <c r="RYT201" s="98"/>
      <c r="RYU201" s="98" t="s">
        <v>404</v>
      </c>
      <c r="RYV201" s="98"/>
      <c r="RYW201" s="98"/>
      <c r="RYX201" s="137" t="s">
        <v>616</v>
      </c>
      <c r="RYY201" s="137"/>
      <c r="RYZ201" s="32" t="s">
        <v>4</v>
      </c>
      <c r="RZA201" s="100">
        <v>302</v>
      </c>
      <c r="RZB201" s="100"/>
      <c r="RZC201" s="33"/>
      <c r="RZD201" s="33"/>
      <c r="RZE201" s="98">
        <v>6</v>
      </c>
      <c r="RZF201" s="98"/>
      <c r="RZG201" s="98"/>
      <c r="RZH201" s="98" t="s">
        <v>401</v>
      </c>
      <c r="RZI201" s="98"/>
      <c r="RZJ201" s="98"/>
      <c r="RZK201" s="98" t="s">
        <v>404</v>
      </c>
      <c r="RZL201" s="98"/>
      <c r="RZM201" s="98"/>
      <c r="RZN201" s="137" t="s">
        <v>616</v>
      </c>
      <c r="RZO201" s="137"/>
      <c r="RZP201" s="32" t="s">
        <v>4</v>
      </c>
      <c r="RZQ201" s="100">
        <v>302</v>
      </c>
      <c r="RZR201" s="100"/>
      <c r="RZS201" s="33"/>
      <c r="RZT201" s="33"/>
      <c r="RZU201" s="98">
        <v>6</v>
      </c>
      <c r="RZV201" s="98"/>
      <c r="RZW201" s="98"/>
      <c r="RZX201" s="98" t="s">
        <v>401</v>
      </c>
      <c r="RZY201" s="98"/>
      <c r="RZZ201" s="98"/>
      <c r="SAA201" s="98" t="s">
        <v>404</v>
      </c>
      <c r="SAB201" s="98"/>
      <c r="SAC201" s="98"/>
      <c r="SAD201" s="137" t="s">
        <v>616</v>
      </c>
      <c r="SAE201" s="137"/>
      <c r="SAF201" s="32" t="s">
        <v>4</v>
      </c>
      <c r="SAG201" s="100">
        <v>302</v>
      </c>
      <c r="SAH201" s="100"/>
      <c r="SAI201" s="33"/>
      <c r="SAJ201" s="33"/>
      <c r="SAK201" s="98">
        <v>6</v>
      </c>
      <c r="SAL201" s="98"/>
      <c r="SAM201" s="98"/>
      <c r="SAN201" s="98" t="s">
        <v>401</v>
      </c>
      <c r="SAO201" s="98"/>
      <c r="SAP201" s="98"/>
      <c r="SAQ201" s="98" t="s">
        <v>404</v>
      </c>
      <c r="SAR201" s="98"/>
      <c r="SAS201" s="98"/>
      <c r="SAT201" s="137" t="s">
        <v>616</v>
      </c>
      <c r="SAU201" s="137"/>
      <c r="SAV201" s="32" t="s">
        <v>4</v>
      </c>
      <c r="SAW201" s="100">
        <v>302</v>
      </c>
      <c r="SAX201" s="100"/>
      <c r="SAY201" s="33"/>
      <c r="SAZ201" s="33"/>
      <c r="SBA201" s="98">
        <v>6</v>
      </c>
      <c r="SBB201" s="98"/>
      <c r="SBC201" s="98"/>
      <c r="SBD201" s="98" t="s">
        <v>401</v>
      </c>
      <c r="SBE201" s="98"/>
      <c r="SBF201" s="98"/>
      <c r="SBG201" s="98" t="s">
        <v>404</v>
      </c>
      <c r="SBH201" s="98"/>
      <c r="SBI201" s="98"/>
      <c r="SBJ201" s="137" t="s">
        <v>616</v>
      </c>
      <c r="SBK201" s="137"/>
      <c r="SBL201" s="32" t="s">
        <v>4</v>
      </c>
      <c r="SBM201" s="100">
        <v>302</v>
      </c>
      <c r="SBN201" s="100"/>
      <c r="SBO201" s="33"/>
      <c r="SBP201" s="33"/>
      <c r="SBQ201" s="98">
        <v>6</v>
      </c>
      <c r="SBR201" s="98"/>
      <c r="SBS201" s="98"/>
      <c r="SBT201" s="98" t="s">
        <v>401</v>
      </c>
      <c r="SBU201" s="98"/>
      <c r="SBV201" s="98"/>
      <c r="SBW201" s="98" t="s">
        <v>404</v>
      </c>
      <c r="SBX201" s="98"/>
      <c r="SBY201" s="98"/>
      <c r="SBZ201" s="137" t="s">
        <v>616</v>
      </c>
      <c r="SCA201" s="137"/>
      <c r="SCB201" s="32" t="s">
        <v>4</v>
      </c>
      <c r="SCC201" s="100">
        <v>302</v>
      </c>
      <c r="SCD201" s="100"/>
      <c r="SCE201" s="33"/>
      <c r="SCF201" s="33"/>
      <c r="SCG201" s="98">
        <v>6</v>
      </c>
      <c r="SCH201" s="98"/>
      <c r="SCI201" s="98"/>
      <c r="SCJ201" s="98" t="s">
        <v>401</v>
      </c>
      <c r="SCK201" s="98"/>
      <c r="SCL201" s="98"/>
      <c r="SCM201" s="98" t="s">
        <v>404</v>
      </c>
      <c r="SCN201" s="98"/>
      <c r="SCO201" s="98"/>
      <c r="SCP201" s="137" t="s">
        <v>616</v>
      </c>
      <c r="SCQ201" s="137"/>
      <c r="SCR201" s="32" t="s">
        <v>4</v>
      </c>
      <c r="SCS201" s="100">
        <v>302</v>
      </c>
      <c r="SCT201" s="100"/>
      <c r="SCU201" s="33"/>
      <c r="SCV201" s="33"/>
      <c r="SCW201" s="98">
        <v>6</v>
      </c>
      <c r="SCX201" s="98"/>
      <c r="SCY201" s="98"/>
      <c r="SCZ201" s="98" t="s">
        <v>401</v>
      </c>
      <c r="SDA201" s="98"/>
      <c r="SDB201" s="98"/>
      <c r="SDC201" s="98" t="s">
        <v>404</v>
      </c>
      <c r="SDD201" s="98"/>
      <c r="SDE201" s="98"/>
      <c r="SDF201" s="137" t="s">
        <v>616</v>
      </c>
      <c r="SDG201" s="137"/>
      <c r="SDH201" s="32" t="s">
        <v>4</v>
      </c>
      <c r="SDI201" s="100">
        <v>302</v>
      </c>
      <c r="SDJ201" s="100"/>
      <c r="SDK201" s="33"/>
      <c r="SDL201" s="33"/>
      <c r="SDM201" s="98">
        <v>6</v>
      </c>
      <c r="SDN201" s="98"/>
      <c r="SDO201" s="98"/>
      <c r="SDP201" s="98" t="s">
        <v>401</v>
      </c>
      <c r="SDQ201" s="98"/>
      <c r="SDR201" s="98"/>
      <c r="SDS201" s="98" t="s">
        <v>404</v>
      </c>
      <c r="SDT201" s="98"/>
      <c r="SDU201" s="98"/>
      <c r="SDV201" s="137" t="s">
        <v>616</v>
      </c>
      <c r="SDW201" s="137"/>
      <c r="SDX201" s="32" t="s">
        <v>4</v>
      </c>
      <c r="SDY201" s="100">
        <v>302</v>
      </c>
      <c r="SDZ201" s="100"/>
      <c r="SEA201" s="33"/>
      <c r="SEB201" s="33"/>
      <c r="SEC201" s="98">
        <v>6</v>
      </c>
      <c r="SED201" s="98"/>
      <c r="SEE201" s="98"/>
      <c r="SEF201" s="98" t="s">
        <v>401</v>
      </c>
      <c r="SEG201" s="98"/>
      <c r="SEH201" s="98"/>
      <c r="SEI201" s="98" t="s">
        <v>404</v>
      </c>
      <c r="SEJ201" s="98"/>
      <c r="SEK201" s="98"/>
      <c r="SEL201" s="137" t="s">
        <v>616</v>
      </c>
      <c r="SEM201" s="137"/>
      <c r="SEN201" s="32" t="s">
        <v>4</v>
      </c>
      <c r="SEO201" s="100">
        <v>302</v>
      </c>
      <c r="SEP201" s="100"/>
      <c r="SEQ201" s="33"/>
      <c r="SER201" s="33"/>
      <c r="SES201" s="98">
        <v>6</v>
      </c>
      <c r="SET201" s="98"/>
      <c r="SEU201" s="98"/>
      <c r="SEV201" s="98" t="s">
        <v>401</v>
      </c>
      <c r="SEW201" s="98"/>
      <c r="SEX201" s="98"/>
      <c r="SEY201" s="98" t="s">
        <v>404</v>
      </c>
      <c r="SEZ201" s="98"/>
      <c r="SFA201" s="98"/>
      <c r="SFB201" s="137" t="s">
        <v>616</v>
      </c>
      <c r="SFC201" s="137"/>
      <c r="SFD201" s="32" t="s">
        <v>4</v>
      </c>
      <c r="SFE201" s="100">
        <v>302</v>
      </c>
      <c r="SFF201" s="100"/>
      <c r="SFG201" s="33"/>
      <c r="SFH201" s="33"/>
      <c r="SFI201" s="98">
        <v>6</v>
      </c>
      <c r="SFJ201" s="98"/>
      <c r="SFK201" s="98"/>
      <c r="SFL201" s="98" t="s">
        <v>401</v>
      </c>
      <c r="SFM201" s="98"/>
      <c r="SFN201" s="98"/>
      <c r="SFO201" s="98" t="s">
        <v>404</v>
      </c>
      <c r="SFP201" s="98"/>
      <c r="SFQ201" s="98"/>
      <c r="SFR201" s="137" t="s">
        <v>616</v>
      </c>
      <c r="SFS201" s="137"/>
      <c r="SFT201" s="32" t="s">
        <v>4</v>
      </c>
      <c r="SFU201" s="100">
        <v>302</v>
      </c>
      <c r="SFV201" s="100"/>
      <c r="SFW201" s="33"/>
      <c r="SFX201" s="33"/>
      <c r="SFY201" s="98">
        <v>6</v>
      </c>
      <c r="SFZ201" s="98"/>
      <c r="SGA201" s="98"/>
      <c r="SGB201" s="98" t="s">
        <v>401</v>
      </c>
      <c r="SGC201" s="98"/>
      <c r="SGD201" s="98"/>
      <c r="SGE201" s="98" t="s">
        <v>404</v>
      </c>
      <c r="SGF201" s="98"/>
      <c r="SGG201" s="98"/>
      <c r="SGH201" s="137" t="s">
        <v>616</v>
      </c>
      <c r="SGI201" s="137"/>
      <c r="SGJ201" s="32" t="s">
        <v>4</v>
      </c>
      <c r="SGK201" s="100">
        <v>302</v>
      </c>
      <c r="SGL201" s="100"/>
      <c r="SGM201" s="33"/>
      <c r="SGN201" s="33"/>
      <c r="SGO201" s="98">
        <v>6</v>
      </c>
      <c r="SGP201" s="98"/>
      <c r="SGQ201" s="98"/>
      <c r="SGR201" s="98" t="s">
        <v>401</v>
      </c>
      <c r="SGS201" s="98"/>
      <c r="SGT201" s="98"/>
      <c r="SGU201" s="98" t="s">
        <v>404</v>
      </c>
      <c r="SGV201" s="98"/>
      <c r="SGW201" s="98"/>
      <c r="SGX201" s="137" t="s">
        <v>616</v>
      </c>
      <c r="SGY201" s="137"/>
      <c r="SGZ201" s="32" t="s">
        <v>4</v>
      </c>
      <c r="SHA201" s="100">
        <v>302</v>
      </c>
      <c r="SHB201" s="100"/>
      <c r="SHC201" s="33"/>
      <c r="SHD201" s="33"/>
      <c r="SHE201" s="98">
        <v>6</v>
      </c>
      <c r="SHF201" s="98"/>
      <c r="SHG201" s="98"/>
      <c r="SHH201" s="98" t="s">
        <v>401</v>
      </c>
      <c r="SHI201" s="98"/>
      <c r="SHJ201" s="98"/>
      <c r="SHK201" s="98" t="s">
        <v>404</v>
      </c>
      <c r="SHL201" s="98"/>
      <c r="SHM201" s="98"/>
      <c r="SHN201" s="137" t="s">
        <v>616</v>
      </c>
      <c r="SHO201" s="137"/>
      <c r="SHP201" s="32" t="s">
        <v>4</v>
      </c>
      <c r="SHQ201" s="100">
        <v>302</v>
      </c>
      <c r="SHR201" s="100"/>
      <c r="SHS201" s="33"/>
      <c r="SHT201" s="33"/>
      <c r="SHU201" s="98">
        <v>6</v>
      </c>
      <c r="SHV201" s="98"/>
      <c r="SHW201" s="98"/>
      <c r="SHX201" s="98" t="s">
        <v>401</v>
      </c>
      <c r="SHY201" s="98"/>
      <c r="SHZ201" s="98"/>
      <c r="SIA201" s="98" t="s">
        <v>404</v>
      </c>
      <c r="SIB201" s="98"/>
      <c r="SIC201" s="98"/>
      <c r="SID201" s="137" t="s">
        <v>616</v>
      </c>
      <c r="SIE201" s="137"/>
      <c r="SIF201" s="32" t="s">
        <v>4</v>
      </c>
      <c r="SIG201" s="100">
        <v>302</v>
      </c>
      <c r="SIH201" s="100"/>
      <c r="SII201" s="33"/>
      <c r="SIJ201" s="33"/>
      <c r="SIK201" s="98">
        <v>6</v>
      </c>
      <c r="SIL201" s="98"/>
      <c r="SIM201" s="98"/>
      <c r="SIN201" s="98" t="s">
        <v>401</v>
      </c>
      <c r="SIO201" s="98"/>
      <c r="SIP201" s="98"/>
      <c r="SIQ201" s="98" t="s">
        <v>404</v>
      </c>
      <c r="SIR201" s="98"/>
      <c r="SIS201" s="98"/>
      <c r="SIT201" s="137" t="s">
        <v>616</v>
      </c>
      <c r="SIU201" s="137"/>
      <c r="SIV201" s="32" t="s">
        <v>4</v>
      </c>
      <c r="SIW201" s="100">
        <v>302</v>
      </c>
      <c r="SIX201" s="100"/>
      <c r="SIY201" s="33"/>
      <c r="SIZ201" s="33"/>
      <c r="SJA201" s="98">
        <v>6</v>
      </c>
      <c r="SJB201" s="98"/>
      <c r="SJC201" s="98"/>
      <c r="SJD201" s="98" t="s">
        <v>401</v>
      </c>
      <c r="SJE201" s="98"/>
      <c r="SJF201" s="98"/>
      <c r="SJG201" s="98" t="s">
        <v>404</v>
      </c>
      <c r="SJH201" s="98"/>
      <c r="SJI201" s="98"/>
      <c r="SJJ201" s="137" t="s">
        <v>616</v>
      </c>
      <c r="SJK201" s="137"/>
      <c r="SJL201" s="32" t="s">
        <v>4</v>
      </c>
      <c r="SJM201" s="100">
        <v>302</v>
      </c>
      <c r="SJN201" s="100"/>
      <c r="SJO201" s="33"/>
      <c r="SJP201" s="33"/>
      <c r="SJQ201" s="98">
        <v>6</v>
      </c>
      <c r="SJR201" s="98"/>
      <c r="SJS201" s="98"/>
      <c r="SJT201" s="98" t="s">
        <v>401</v>
      </c>
      <c r="SJU201" s="98"/>
      <c r="SJV201" s="98"/>
      <c r="SJW201" s="98" t="s">
        <v>404</v>
      </c>
      <c r="SJX201" s="98"/>
      <c r="SJY201" s="98"/>
      <c r="SJZ201" s="137" t="s">
        <v>616</v>
      </c>
      <c r="SKA201" s="137"/>
      <c r="SKB201" s="32" t="s">
        <v>4</v>
      </c>
      <c r="SKC201" s="100">
        <v>302</v>
      </c>
      <c r="SKD201" s="100"/>
      <c r="SKE201" s="33"/>
      <c r="SKF201" s="33"/>
      <c r="SKG201" s="98">
        <v>6</v>
      </c>
      <c r="SKH201" s="98"/>
      <c r="SKI201" s="98"/>
      <c r="SKJ201" s="98" t="s">
        <v>401</v>
      </c>
      <c r="SKK201" s="98"/>
      <c r="SKL201" s="98"/>
      <c r="SKM201" s="98" t="s">
        <v>404</v>
      </c>
      <c r="SKN201" s="98"/>
      <c r="SKO201" s="98"/>
      <c r="SKP201" s="137" t="s">
        <v>616</v>
      </c>
      <c r="SKQ201" s="137"/>
      <c r="SKR201" s="32" t="s">
        <v>4</v>
      </c>
      <c r="SKS201" s="100">
        <v>302</v>
      </c>
      <c r="SKT201" s="100"/>
      <c r="SKU201" s="33"/>
      <c r="SKV201" s="33"/>
      <c r="SKW201" s="98">
        <v>6</v>
      </c>
      <c r="SKX201" s="98"/>
      <c r="SKY201" s="98"/>
      <c r="SKZ201" s="98" t="s">
        <v>401</v>
      </c>
      <c r="SLA201" s="98"/>
      <c r="SLB201" s="98"/>
      <c r="SLC201" s="98" t="s">
        <v>404</v>
      </c>
      <c r="SLD201" s="98"/>
      <c r="SLE201" s="98"/>
      <c r="SLF201" s="137" t="s">
        <v>616</v>
      </c>
      <c r="SLG201" s="137"/>
      <c r="SLH201" s="32" t="s">
        <v>4</v>
      </c>
      <c r="SLI201" s="100">
        <v>302</v>
      </c>
      <c r="SLJ201" s="100"/>
      <c r="SLK201" s="33"/>
      <c r="SLL201" s="33"/>
      <c r="SLM201" s="98">
        <v>6</v>
      </c>
      <c r="SLN201" s="98"/>
      <c r="SLO201" s="98"/>
      <c r="SLP201" s="98" t="s">
        <v>401</v>
      </c>
      <c r="SLQ201" s="98"/>
      <c r="SLR201" s="98"/>
      <c r="SLS201" s="98" t="s">
        <v>404</v>
      </c>
      <c r="SLT201" s="98"/>
      <c r="SLU201" s="98"/>
      <c r="SLV201" s="137" t="s">
        <v>616</v>
      </c>
      <c r="SLW201" s="137"/>
      <c r="SLX201" s="32" t="s">
        <v>4</v>
      </c>
      <c r="SLY201" s="100">
        <v>302</v>
      </c>
      <c r="SLZ201" s="100"/>
      <c r="SMA201" s="33"/>
      <c r="SMB201" s="33"/>
      <c r="SMC201" s="98">
        <v>6</v>
      </c>
      <c r="SMD201" s="98"/>
      <c r="SME201" s="98"/>
      <c r="SMF201" s="98" t="s">
        <v>401</v>
      </c>
      <c r="SMG201" s="98"/>
      <c r="SMH201" s="98"/>
      <c r="SMI201" s="98" t="s">
        <v>404</v>
      </c>
      <c r="SMJ201" s="98"/>
      <c r="SMK201" s="98"/>
      <c r="SML201" s="137" t="s">
        <v>616</v>
      </c>
      <c r="SMM201" s="137"/>
      <c r="SMN201" s="32" t="s">
        <v>4</v>
      </c>
      <c r="SMO201" s="100">
        <v>302</v>
      </c>
      <c r="SMP201" s="100"/>
      <c r="SMQ201" s="33"/>
      <c r="SMR201" s="33"/>
      <c r="SMS201" s="98">
        <v>6</v>
      </c>
      <c r="SMT201" s="98"/>
      <c r="SMU201" s="98"/>
      <c r="SMV201" s="98" t="s">
        <v>401</v>
      </c>
      <c r="SMW201" s="98"/>
      <c r="SMX201" s="98"/>
      <c r="SMY201" s="98" t="s">
        <v>404</v>
      </c>
      <c r="SMZ201" s="98"/>
      <c r="SNA201" s="98"/>
      <c r="SNB201" s="137" t="s">
        <v>616</v>
      </c>
      <c r="SNC201" s="137"/>
      <c r="SND201" s="32" t="s">
        <v>4</v>
      </c>
      <c r="SNE201" s="100">
        <v>302</v>
      </c>
      <c r="SNF201" s="100"/>
      <c r="SNG201" s="33"/>
      <c r="SNH201" s="33"/>
      <c r="SNI201" s="98">
        <v>6</v>
      </c>
      <c r="SNJ201" s="98"/>
      <c r="SNK201" s="98"/>
      <c r="SNL201" s="98" t="s">
        <v>401</v>
      </c>
      <c r="SNM201" s="98"/>
      <c r="SNN201" s="98"/>
      <c r="SNO201" s="98" t="s">
        <v>404</v>
      </c>
      <c r="SNP201" s="98"/>
      <c r="SNQ201" s="98"/>
      <c r="SNR201" s="137" t="s">
        <v>616</v>
      </c>
      <c r="SNS201" s="137"/>
      <c r="SNT201" s="32" t="s">
        <v>4</v>
      </c>
      <c r="SNU201" s="100">
        <v>302</v>
      </c>
      <c r="SNV201" s="100"/>
      <c r="SNW201" s="33"/>
      <c r="SNX201" s="33"/>
      <c r="SNY201" s="98">
        <v>6</v>
      </c>
      <c r="SNZ201" s="98"/>
      <c r="SOA201" s="98"/>
      <c r="SOB201" s="98" t="s">
        <v>401</v>
      </c>
      <c r="SOC201" s="98"/>
      <c r="SOD201" s="98"/>
      <c r="SOE201" s="98" t="s">
        <v>404</v>
      </c>
      <c r="SOF201" s="98"/>
      <c r="SOG201" s="98"/>
      <c r="SOH201" s="137" t="s">
        <v>616</v>
      </c>
      <c r="SOI201" s="137"/>
      <c r="SOJ201" s="32" t="s">
        <v>4</v>
      </c>
      <c r="SOK201" s="100">
        <v>302</v>
      </c>
      <c r="SOL201" s="100"/>
      <c r="SOM201" s="33"/>
      <c r="SON201" s="33"/>
      <c r="SOO201" s="98">
        <v>6</v>
      </c>
      <c r="SOP201" s="98"/>
      <c r="SOQ201" s="98"/>
      <c r="SOR201" s="98" t="s">
        <v>401</v>
      </c>
      <c r="SOS201" s="98"/>
      <c r="SOT201" s="98"/>
      <c r="SOU201" s="98" t="s">
        <v>404</v>
      </c>
      <c r="SOV201" s="98"/>
      <c r="SOW201" s="98"/>
      <c r="SOX201" s="137" t="s">
        <v>616</v>
      </c>
      <c r="SOY201" s="137"/>
      <c r="SOZ201" s="32" t="s">
        <v>4</v>
      </c>
      <c r="SPA201" s="100">
        <v>302</v>
      </c>
      <c r="SPB201" s="100"/>
      <c r="SPC201" s="33"/>
      <c r="SPD201" s="33"/>
      <c r="SPE201" s="98">
        <v>6</v>
      </c>
      <c r="SPF201" s="98"/>
      <c r="SPG201" s="98"/>
      <c r="SPH201" s="98" t="s">
        <v>401</v>
      </c>
      <c r="SPI201" s="98"/>
      <c r="SPJ201" s="98"/>
      <c r="SPK201" s="98" t="s">
        <v>404</v>
      </c>
      <c r="SPL201" s="98"/>
      <c r="SPM201" s="98"/>
      <c r="SPN201" s="137" t="s">
        <v>616</v>
      </c>
      <c r="SPO201" s="137"/>
      <c r="SPP201" s="32" t="s">
        <v>4</v>
      </c>
      <c r="SPQ201" s="100">
        <v>302</v>
      </c>
      <c r="SPR201" s="100"/>
      <c r="SPS201" s="33"/>
      <c r="SPT201" s="33"/>
      <c r="SPU201" s="98">
        <v>6</v>
      </c>
      <c r="SPV201" s="98"/>
      <c r="SPW201" s="98"/>
      <c r="SPX201" s="98" t="s">
        <v>401</v>
      </c>
      <c r="SPY201" s="98"/>
      <c r="SPZ201" s="98"/>
      <c r="SQA201" s="98" t="s">
        <v>404</v>
      </c>
      <c r="SQB201" s="98"/>
      <c r="SQC201" s="98"/>
      <c r="SQD201" s="137" t="s">
        <v>616</v>
      </c>
      <c r="SQE201" s="137"/>
      <c r="SQF201" s="32" t="s">
        <v>4</v>
      </c>
      <c r="SQG201" s="100">
        <v>302</v>
      </c>
      <c r="SQH201" s="100"/>
      <c r="SQI201" s="33"/>
      <c r="SQJ201" s="33"/>
      <c r="SQK201" s="98">
        <v>6</v>
      </c>
      <c r="SQL201" s="98"/>
      <c r="SQM201" s="98"/>
      <c r="SQN201" s="98" t="s">
        <v>401</v>
      </c>
      <c r="SQO201" s="98"/>
      <c r="SQP201" s="98"/>
      <c r="SQQ201" s="98" t="s">
        <v>404</v>
      </c>
      <c r="SQR201" s="98"/>
      <c r="SQS201" s="98"/>
      <c r="SQT201" s="137" t="s">
        <v>616</v>
      </c>
      <c r="SQU201" s="137"/>
      <c r="SQV201" s="32" t="s">
        <v>4</v>
      </c>
      <c r="SQW201" s="100">
        <v>302</v>
      </c>
      <c r="SQX201" s="100"/>
      <c r="SQY201" s="33"/>
      <c r="SQZ201" s="33"/>
      <c r="SRA201" s="98">
        <v>6</v>
      </c>
      <c r="SRB201" s="98"/>
      <c r="SRC201" s="98"/>
      <c r="SRD201" s="98" t="s">
        <v>401</v>
      </c>
      <c r="SRE201" s="98"/>
      <c r="SRF201" s="98"/>
      <c r="SRG201" s="98" t="s">
        <v>404</v>
      </c>
      <c r="SRH201" s="98"/>
      <c r="SRI201" s="98"/>
      <c r="SRJ201" s="137" t="s">
        <v>616</v>
      </c>
      <c r="SRK201" s="137"/>
      <c r="SRL201" s="32" t="s">
        <v>4</v>
      </c>
      <c r="SRM201" s="100">
        <v>302</v>
      </c>
      <c r="SRN201" s="100"/>
      <c r="SRO201" s="33"/>
      <c r="SRP201" s="33"/>
      <c r="SRQ201" s="98">
        <v>6</v>
      </c>
      <c r="SRR201" s="98"/>
      <c r="SRS201" s="98"/>
      <c r="SRT201" s="98" t="s">
        <v>401</v>
      </c>
      <c r="SRU201" s="98"/>
      <c r="SRV201" s="98"/>
      <c r="SRW201" s="98" t="s">
        <v>404</v>
      </c>
      <c r="SRX201" s="98"/>
      <c r="SRY201" s="98"/>
      <c r="SRZ201" s="137" t="s">
        <v>616</v>
      </c>
      <c r="SSA201" s="137"/>
      <c r="SSB201" s="32" t="s">
        <v>4</v>
      </c>
      <c r="SSC201" s="100">
        <v>302</v>
      </c>
      <c r="SSD201" s="100"/>
      <c r="SSE201" s="33"/>
      <c r="SSF201" s="33"/>
      <c r="SSG201" s="98">
        <v>6</v>
      </c>
      <c r="SSH201" s="98"/>
      <c r="SSI201" s="98"/>
      <c r="SSJ201" s="98" t="s">
        <v>401</v>
      </c>
      <c r="SSK201" s="98"/>
      <c r="SSL201" s="98"/>
      <c r="SSM201" s="98" t="s">
        <v>404</v>
      </c>
      <c r="SSN201" s="98"/>
      <c r="SSO201" s="98"/>
      <c r="SSP201" s="137" t="s">
        <v>616</v>
      </c>
      <c r="SSQ201" s="137"/>
      <c r="SSR201" s="32" t="s">
        <v>4</v>
      </c>
      <c r="SSS201" s="100">
        <v>302</v>
      </c>
      <c r="SST201" s="100"/>
      <c r="SSU201" s="33"/>
      <c r="SSV201" s="33"/>
      <c r="SSW201" s="98">
        <v>6</v>
      </c>
      <c r="SSX201" s="98"/>
      <c r="SSY201" s="98"/>
      <c r="SSZ201" s="98" t="s">
        <v>401</v>
      </c>
      <c r="STA201" s="98"/>
      <c r="STB201" s="98"/>
      <c r="STC201" s="98" t="s">
        <v>404</v>
      </c>
      <c r="STD201" s="98"/>
      <c r="STE201" s="98"/>
      <c r="STF201" s="137" t="s">
        <v>616</v>
      </c>
      <c r="STG201" s="137"/>
      <c r="STH201" s="32" t="s">
        <v>4</v>
      </c>
      <c r="STI201" s="100">
        <v>302</v>
      </c>
      <c r="STJ201" s="100"/>
      <c r="STK201" s="33"/>
      <c r="STL201" s="33"/>
      <c r="STM201" s="98">
        <v>6</v>
      </c>
      <c r="STN201" s="98"/>
      <c r="STO201" s="98"/>
      <c r="STP201" s="98" t="s">
        <v>401</v>
      </c>
      <c r="STQ201" s="98"/>
      <c r="STR201" s="98"/>
      <c r="STS201" s="98" t="s">
        <v>404</v>
      </c>
      <c r="STT201" s="98"/>
      <c r="STU201" s="98"/>
      <c r="STV201" s="137" t="s">
        <v>616</v>
      </c>
      <c r="STW201" s="137"/>
      <c r="STX201" s="32" t="s">
        <v>4</v>
      </c>
      <c r="STY201" s="100">
        <v>302</v>
      </c>
      <c r="STZ201" s="100"/>
      <c r="SUA201" s="33"/>
      <c r="SUB201" s="33"/>
      <c r="SUC201" s="98">
        <v>6</v>
      </c>
      <c r="SUD201" s="98"/>
      <c r="SUE201" s="98"/>
      <c r="SUF201" s="98" t="s">
        <v>401</v>
      </c>
      <c r="SUG201" s="98"/>
      <c r="SUH201" s="98"/>
      <c r="SUI201" s="98" t="s">
        <v>404</v>
      </c>
      <c r="SUJ201" s="98"/>
      <c r="SUK201" s="98"/>
      <c r="SUL201" s="137" t="s">
        <v>616</v>
      </c>
      <c r="SUM201" s="137"/>
      <c r="SUN201" s="32" t="s">
        <v>4</v>
      </c>
      <c r="SUO201" s="100">
        <v>302</v>
      </c>
      <c r="SUP201" s="100"/>
      <c r="SUQ201" s="33"/>
      <c r="SUR201" s="33"/>
      <c r="SUS201" s="98">
        <v>6</v>
      </c>
      <c r="SUT201" s="98"/>
      <c r="SUU201" s="98"/>
      <c r="SUV201" s="98" t="s">
        <v>401</v>
      </c>
      <c r="SUW201" s="98"/>
      <c r="SUX201" s="98"/>
      <c r="SUY201" s="98" t="s">
        <v>404</v>
      </c>
      <c r="SUZ201" s="98"/>
      <c r="SVA201" s="98"/>
      <c r="SVB201" s="137" t="s">
        <v>616</v>
      </c>
      <c r="SVC201" s="137"/>
      <c r="SVD201" s="32" t="s">
        <v>4</v>
      </c>
      <c r="SVE201" s="100">
        <v>302</v>
      </c>
      <c r="SVF201" s="100"/>
      <c r="SVG201" s="33"/>
      <c r="SVH201" s="33"/>
      <c r="SVI201" s="98">
        <v>6</v>
      </c>
      <c r="SVJ201" s="98"/>
      <c r="SVK201" s="98"/>
      <c r="SVL201" s="98" t="s">
        <v>401</v>
      </c>
      <c r="SVM201" s="98"/>
      <c r="SVN201" s="98"/>
      <c r="SVO201" s="98" t="s">
        <v>404</v>
      </c>
      <c r="SVP201" s="98"/>
      <c r="SVQ201" s="98"/>
      <c r="SVR201" s="137" t="s">
        <v>616</v>
      </c>
      <c r="SVS201" s="137"/>
      <c r="SVT201" s="32" t="s">
        <v>4</v>
      </c>
      <c r="SVU201" s="100">
        <v>302</v>
      </c>
      <c r="SVV201" s="100"/>
      <c r="SVW201" s="33"/>
      <c r="SVX201" s="33"/>
      <c r="SVY201" s="98">
        <v>6</v>
      </c>
      <c r="SVZ201" s="98"/>
      <c r="SWA201" s="98"/>
      <c r="SWB201" s="98" t="s">
        <v>401</v>
      </c>
      <c r="SWC201" s="98"/>
      <c r="SWD201" s="98"/>
      <c r="SWE201" s="98" t="s">
        <v>404</v>
      </c>
      <c r="SWF201" s="98"/>
      <c r="SWG201" s="98"/>
      <c r="SWH201" s="137" t="s">
        <v>616</v>
      </c>
      <c r="SWI201" s="137"/>
      <c r="SWJ201" s="32" t="s">
        <v>4</v>
      </c>
      <c r="SWK201" s="100">
        <v>302</v>
      </c>
      <c r="SWL201" s="100"/>
      <c r="SWM201" s="33"/>
      <c r="SWN201" s="33"/>
      <c r="SWO201" s="98">
        <v>6</v>
      </c>
      <c r="SWP201" s="98"/>
      <c r="SWQ201" s="98"/>
      <c r="SWR201" s="98" t="s">
        <v>401</v>
      </c>
      <c r="SWS201" s="98"/>
      <c r="SWT201" s="98"/>
      <c r="SWU201" s="98" t="s">
        <v>404</v>
      </c>
      <c r="SWV201" s="98"/>
      <c r="SWW201" s="98"/>
      <c r="SWX201" s="137" t="s">
        <v>616</v>
      </c>
      <c r="SWY201" s="137"/>
      <c r="SWZ201" s="32" t="s">
        <v>4</v>
      </c>
      <c r="SXA201" s="100">
        <v>302</v>
      </c>
      <c r="SXB201" s="100"/>
      <c r="SXC201" s="33"/>
      <c r="SXD201" s="33"/>
      <c r="SXE201" s="98">
        <v>6</v>
      </c>
      <c r="SXF201" s="98"/>
      <c r="SXG201" s="98"/>
      <c r="SXH201" s="98" t="s">
        <v>401</v>
      </c>
      <c r="SXI201" s="98"/>
      <c r="SXJ201" s="98"/>
      <c r="SXK201" s="98" t="s">
        <v>404</v>
      </c>
      <c r="SXL201" s="98"/>
      <c r="SXM201" s="98"/>
      <c r="SXN201" s="137" t="s">
        <v>616</v>
      </c>
      <c r="SXO201" s="137"/>
      <c r="SXP201" s="32" t="s">
        <v>4</v>
      </c>
      <c r="SXQ201" s="100">
        <v>302</v>
      </c>
      <c r="SXR201" s="100"/>
      <c r="SXS201" s="33"/>
      <c r="SXT201" s="33"/>
      <c r="SXU201" s="98">
        <v>6</v>
      </c>
      <c r="SXV201" s="98"/>
      <c r="SXW201" s="98"/>
      <c r="SXX201" s="98" t="s">
        <v>401</v>
      </c>
      <c r="SXY201" s="98"/>
      <c r="SXZ201" s="98"/>
      <c r="SYA201" s="98" t="s">
        <v>404</v>
      </c>
      <c r="SYB201" s="98"/>
      <c r="SYC201" s="98"/>
      <c r="SYD201" s="137" t="s">
        <v>616</v>
      </c>
      <c r="SYE201" s="137"/>
      <c r="SYF201" s="32" t="s">
        <v>4</v>
      </c>
      <c r="SYG201" s="100">
        <v>302</v>
      </c>
      <c r="SYH201" s="100"/>
      <c r="SYI201" s="33"/>
      <c r="SYJ201" s="33"/>
      <c r="SYK201" s="98">
        <v>6</v>
      </c>
      <c r="SYL201" s="98"/>
      <c r="SYM201" s="98"/>
      <c r="SYN201" s="98" t="s">
        <v>401</v>
      </c>
      <c r="SYO201" s="98"/>
      <c r="SYP201" s="98"/>
      <c r="SYQ201" s="98" t="s">
        <v>404</v>
      </c>
      <c r="SYR201" s="98"/>
      <c r="SYS201" s="98"/>
      <c r="SYT201" s="137" t="s">
        <v>616</v>
      </c>
      <c r="SYU201" s="137"/>
      <c r="SYV201" s="32" t="s">
        <v>4</v>
      </c>
      <c r="SYW201" s="100">
        <v>302</v>
      </c>
      <c r="SYX201" s="100"/>
      <c r="SYY201" s="33"/>
      <c r="SYZ201" s="33"/>
      <c r="SZA201" s="98">
        <v>6</v>
      </c>
      <c r="SZB201" s="98"/>
      <c r="SZC201" s="98"/>
      <c r="SZD201" s="98" t="s">
        <v>401</v>
      </c>
      <c r="SZE201" s="98"/>
      <c r="SZF201" s="98"/>
      <c r="SZG201" s="98" t="s">
        <v>404</v>
      </c>
      <c r="SZH201" s="98"/>
      <c r="SZI201" s="98"/>
      <c r="SZJ201" s="137" t="s">
        <v>616</v>
      </c>
      <c r="SZK201" s="137"/>
      <c r="SZL201" s="32" t="s">
        <v>4</v>
      </c>
      <c r="SZM201" s="100">
        <v>302</v>
      </c>
      <c r="SZN201" s="100"/>
      <c r="SZO201" s="33"/>
      <c r="SZP201" s="33"/>
      <c r="SZQ201" s="98">
        <v>6</v>
      </c>
      <c r="SZR201" s="98"/>
      <c r="SZS201" s="98"/>
      <c r="SZT201" s="98" t="s">
        <v>401</v>
      </c>
      <c r="SZU201" s="98"/>
      <c r="SZV201" s="98"/>
      <c r="SZW201" s="98" t="s">
        <v>404</v>
      </c>
      <c r="SZX201" s="98"/>
      <c r="SZY201" s="98"/>
      <c r="SZZ201" s="137" t="s">
        <v>616</v>
      </c>
      <c r="TAA201" s="137"/>
      <c r="TAB201" s="32" t="s">
        <v>4</v>
      </c>
      <c r="TAC201" s="100">
        <v>302</v>
      </c>
      <c r="TAD201" s="100"/>
      <c r="TAE201" s="33"/>
      <c r="TAF201" s="33"/>
      <c r="TAG201" s="98">
        <v>6</v>
      </c>
      <c r="TAH201" s="98"/>
      <c r="TAI201" s="98"/>
      <c r="TAJ201" s="98" t="s">
        <v>401</v>
      </c>
      <c r="TAK201" s="98"/>
      <c r="TAL201" s="98"/>
      <c r="TAM201" s="98" t="s">
        <v>404</v>
      </c>
      <c r="TAN201" s="98"/>
      <c r="TAO201" s="98"/>
      <c r="TAP201" s="137" t="s">
        <v>616</v>
      </c>
      <c r="TAQ201" s="137"/>
      <c r="TAR201" s="32" t="s">
        <v>4</v>
      </c>
      <c r="TAS201" s="100">
        <v>302</v>
      </c>
      <c r="TAT201" s="100"/>
      <c r="TAU201" s="33"/>
      <c r="TAV201" s="33"/>
      <c r="TAW201" s="98">
        <v>6</v>
      </c>
      <c r="TAX201" s="98"/>
      <c r="TAY201" s="98"/>
      <c r="TAZ201" s="98" t="s">
        <v>401</v>
      </c>
      <c r="TBA201" s="98"/>
      <c r="TBB201" s="98"/>
      <c r="TBC201" s="98" t="s">
        <v>404</v>
      </c>
      <c r="TBD201" s="98"/>
      <c r="TBE201" s="98"/>
      <c r="TBF201" s="137" t="s">
        <v>616</v>
      </c>
      <c r="TBG201" s="137"/>
      <c r="TBH201" s="32" t="s">
        <v>4</v>
      </c>
      <c r="TBI201" s="100">
        <v>302</v>
      </c>
      <c r="TBJ201" s="100"/>
      <c r="TBK201" s="33"/>
      <c r="TBL201" s="33"/>
      <c r="TBM201" s="98">
        <v>6</v>
      </c>
      <c r="TBN201" s="98"/>
      <c r="TBO201" s="98"/>
      <c r="TBP201" s="98" t="s">
        <v>401</v>
      </c>
      <c r="TBQ201" s="98"/>
      <c r="TBR201" s="98"/>
      <c r="TBS201" s="98" t="s">
        <v>404</v>
      </c>
      <c r="TBT201" s="98"/>
      <c r="TBU201" s="98"/>
      <c r="TBV201" s="137" t="s">
        <v>616</v>
      </c>
      <c r="TBW201" s="137"/>
      <c r="TBX201" s="32" t="s">
        <v>4</v>
      </c>
      <c r="TBY201" s="100">
        <v>302</v>
      </c>
      <c r="TBZ201" s="100"/>
      <c r="TCA201" s="33"/>
      <c r="TCB201" s="33"/>
      <c r="TCC201" s="98">
        <v>6</v>
      </c>
      <c r="TCD201" s="98"/>
      <c r="TCE201" s="98"/>
      <c r="TCF201" s="98" t="s">
        <v>401</v>
      </c>
      <c r="TCG201" s="98"/>
      <c r="TCH201" s="98"/>
      <c r="TCI201" s="98" t="s">
        <v>404</v>
      </c>
      <c r="TCJ201" s="98"/>
      <c r="TCK201" s="98"/>
      <c r="TCL201" s="137" t="s">
        <v>616</v>
      </c>
      <c r="TCM201" s="137"/>
      <c r="TCN201" s="32" t="s">
        <v>4</v>
      </c>
      <c r="TCO201" s="100">
        <v>302</v>
      </c>
      <c r="TCP201" s="100"/>
      <c r="TCQ201" s="33"/>
      <c r="TCR201" s="33"/>
      <c r="TCS201" s="98">
        <v>6</v>
      </c>
      <c r="TCT201" s="98"/>
      <c r="TCU201" s="98"/>
      <c r="TCV201" s="98" t="s">
        <v>401</v>
      </c>
      <c r="TCW201" s="98"/>
      <c r="TCX201" s="98"/>
      <c r="TCY201" s="98" t="s">
        <v>404</v>
      </c>
      <c r="TCZ201" s="98"/>
      <c r="TDA201" s="98"/>
      <c r="TDB201" s="137" t="s">
        <v>616</v>
      </c>
      <c r="TDC201" s="137"/>
      <c r="TDD201" s="32" t="s">
        <v>4</v>
      </c>
      <c r="TDE201" s="100">
        <v>302</v>
      </c>
      <c r="TDF201" s="100"/>
      <c r="TDG201" s="33"/>
      <c r="TDH201" s="33"/>
      <c r="TDI201" s="98">
        <v>6</v>
      </c>
      <c r="TDJ201" s="98"/>
      <c r="TDK201" s="98"/>
      <c r="TDL201" s="98" t="s">
        <v>401</v>
      </c>
      <c r="TDM201" s="98"/>
      <c r="TDN201" s="98"/>
      <c r="TDO201" s="98" t="s">
        <v>404</v>
      </c>
      <c r="TDP201" s="98"/>
      <c r="TDQ201" s="98"/>
      <c r="TDR201" s="137" t="s">
        <v>616</v>
      </c>
      <c r="TDS201" s="137"/>
      <c r="TDT201" s="32" t="s">
        <v>4</v>
      </c>
      <c r="TDU201" s="100">
        <v>302</v>
      </c>
      <c r="TDV201" s="100"/>
      <c r="TDW201" s="33"/>
      <c r="TDX201" s="33"/>
      <c r="TDY201" s="98">
        <v>6</v>
      </c>
      <c r="TDZ201" s="98"/>
      <c r="TEA201" s="98"/>
      <c r="TEB201" s="98" t="s">
        <v>401</v>
      </c>
      <c r="TEC201" s="98"/>
      <c r="TED201" s="98"/>
      <c r="TEE201" s="98" t="s">
        <v>404</v>
      </c>
      <c r="TEF201" s="98"/>
      <c r="TEG201" s="98"/>
      <c r="TEH201" s="137" t="s">
        <v>616</v>
      </c>
      <c r="TEI201" s="137"/>
      <c r="TEJ201" s="32" t="s">
        <v>4</v>
      </c>
      <c r="TEK201" s="100">
        <v>302</v>
      </c>
      <c r="TEL201" s="100"/>
      <c r="TEM201" s="33"/>
      <c r="TEN201" s="33"/>
      <c r="TEO201" s="98">
        <v>6</v>
      </c>
      <c r="TEP201" s="98"/>
      <c r="TEQ201" s="98"/>
      <c r="TER201" s="98" t="s">
        <v>401</v>
      </c>
      <c r="TES201" s="98"/>
      <c r="TET201" s="98"/>
      <c r="TEU201" s="98" t="s">
        <v>404</v>
      </c>
      <c r="TEV201" s="98"/>
      <c r="TEW201" s="98"/>
      <c r="TEX201" s="137" t="s">
        <v>616</v>
      </c>
      <c r="TEY201" s="137"/>
      <c r="TEZ201" s="32" t="s">
        <v>4</v>
      </c>
      <c r="TFA201" s="100">
        <v>302</v>
      </c>
      <c r="TFB201" s="100"/>
      <c r="TFC201" s="33"/>
      <c r="TFD201" s="33"/>
      <c r="TFE201" s="98">
        <v>6</v>
      </c>
      <c r="TFF201" s="98"/>
      <c r="TFG201" s="98"/>
      <c r="TFH201" s="98" t="s">
        <v>401</v>
      </c>
      <c r="TFI201" s="98"/>
      <c r="TFJ201" s="98"/>
      <c r="TFK201" s="98" t="s">
        <v>404</v>
      </c>
      <c r="TFL201" s="98"/>
      <c r="TFM201" s="98"/>
      <c r="TFN201" s="137" t="s">
        <v>616</v>
      </c>
      <c r="TFO201" s="137"/>
      <c r="TFP201" s="32" t="s">
        <v>4</v>
      </c>
      <c r="TFQ201" s="100">
        <v>302</v>
      </c>
      <c r="TFR201" s="100"/>
      <c r="TFS201" s="33"/>
      <c r="TFT201" s="33"/>
      <c r="TFU201" s="98">
        <v>6</v>
      </c>
      <c r="TFV201" s="98"/>
      <c r="TFW201" s="98"/>
      <c r="TFX201" s="98" t="s">
        <v>401</v>
      </c>
      <c r="TFY201" s="98"/>
      <c r="TFZ201" s="98"/>
      <c r="TGA201" s="98" t="s">
        <v>404</v>
      </c>
      <c r="TGB201" s="98"/>
      <c r="TGC201" s="98"/>
      <c r="TGD201" s="137" t="s">
        <v>616</v>
      </c>
      <c r="TGE201" s="137"/>
      <c r="TGF201" s="32" t="s">
        <v>4</v>
      </c>
      <c r="TGG201" s="100">
        <v>302</v>
      </c>
      <c r="TGH201" s="100"/>
      <c r="TGI201" s="33"/>
      <c r="TGJ201" s="33"/>
      <c r="TGK201" s="98">
        <v>6</v>
      </c>
      <c r="TGL201" s="98"/>
      <c r="TGM201" s="98"/>
      <c r="TGN201" s="98" t="s">
        <v>401</v>
      </c>
      <c r="TGO201" s="98"/>
      <c r="TGP201" s="98"/>
      <c r="TGQ201" s="98" t="s">
        <v>404</v>
      </c>
      <c r="TGR201" s="98"/>
      <c r="TGS201" s="98"/>
      <c r="TGT201" s="137" t="s">
        <v>616</v>
      </c>
      <c r="TGU201" s="137"/>
      <c r="TGV201" s="32" t="s">
        <v>4</v>
      </c>
      <c r="TGW201" s="100">
        <v>302</v>
      </c>
      <c r="TGX201" s="100"/>
      <c r="TGY201" s="33"/>
      <c r="TGZ201" s="33"/>
      <c r="THA201" s="98">
        <v>6</v>
      </c>
      <c r="THB201" s="98"/>
      <c r="THC201" s="98"/>
      <c r="THD201" s="98" t="s">
        <v>401</v>
      </c>
      <c r="THE201" s="98"/>
      <c r="THF201" s="98"/>
      <c r="THG201" s="98" t="s">
        <v>404</v>
      </c>
      <c r="THH201" s="98"/>
      <c r="THI201" s="98"/>
      <c r="THJ201" s="137" t="s">
        <v>616</v>
      </c>
      <c r="THK201" s="137"/>
      <c r="THL201" s="32" t="s">
        <v>4</v>
      </c>
      <c r="THM201" s="100">
        <v>302</v>
      </c>
      <c r="THN201" s="100"/>
      <c r="THO201" s="33"/>
      <c r="THP201" s="33"/>
      <c r="THQ201" s="98">
        <v>6</v>
      </c>
      <c r="THR201" s="98"/>
      <c r="THS201" s="98"/>
      <c r="THT201" s="98" t="s">
        <v>401</v>
      </c>
      <c r="THU201" s="98"/>
      <c r="THV201" s="98"/>
      <c r="THW201" s="98" t="s">
        <v>404</v>
      </c>
      <c r="THX201" s="98"/>
      <c r="THY201" s="98"/>
      <c r="THZ201" s="137" t="s">
        <v>616</v>
      </c>
      <c r="TIA201" s="137"/>
      <c r="TIB201" s="32" t="s">
        <v>4</v>
      </c>
      <c r="TIC201" s="100">
        <v>302</v>
      </c>
      <c r="TID201" s="100"/>
      <c r="TIE201" s="33"/>
      <c r="TIF201" s="33"/>
      <c r="TIG201" s="98">
        <v>6</v>
      </c>
      <c r="TIH201" s="98"/>
      <c r="TII201" s="98"/>
      <c r="TIJ201" s="98" t="s">
        <v>401</v>
      </c>
      <c r="TIK201" s="98"/>
      <c r="TIL201" s="98"/>
      <c r="TIM201" s="98" t="s">
        <v>404</v>
      </c>
      <c r="TIN201" s="98"/>
      <c r="TIO201" s="98"/>
      <c r="TIP201" s="137" t="s">
        <v>616</v>
      </c>
      <c r="TIQ201" s="137"/>
      <c r="TIR201" s="32" t="s">
        <v>4</v>
      </c>
      <c r="TIS201" s="100">
        <v>302</v>
      </c>
      <c r="TIT201" s="100"/>
      <c r="TIU201" s="33"/>
      <c r="TIV201" s="33"/>
      <c r="TIW201" s="98">
        <v>6</v>
      </c>
      <c r="TIX201" s="98"/>
      <c r="TIY201" s="98"/>
      <c r="TIZ201" s="98" t="s">
        <v>401</v>
      </c>
      <c r="TJA201" s="98"/>
      <c r="TJB201" s="98"/>
      <c r="TJC201" s="98" t="s">
        <v>404</v>
      </c>
      <c r="TJD201" s="98"/>
      <c r="TJE201" s="98"/>
      <c r="TJF201" s="137" t="s">
        <v>616</v>
      </c>
      <c r="TJG201" s="137"/>
      <c r="TJH201" s="32" t="s">
        <v>4</v>
      </c>
      <c r="TJI201" s="100">
        <v>302</v>
      </c>
      <c r="TJJ201" s="100"/>
      <c r="TJK201" s="33"/>
      <c r="TJL201" s="33"/>
      <c r="TJM201" s="98">
        <v>6</v>
      </c>
      <c r="TJN201" s="98"/>
      <c r="TJO201" s="98"/>
      <c r="TJP201" s="98" t="s">
        <v>401</v>
      </c>
      <c r="TJQ201" s="98"/>
      <c r="TJR201" s="98"/>
      <c r="TJS201" s="98" t="s">
        <v>404</v>
      </c>
      <c r="TJT201" s="98"/>
      <c r="TJU201" s="98"/>
      <c r="TJV201" s="137" t="s">
        <v>616</v>
      </c>
      <c r="TJW201" s="137"/>
      <c r="TJX201" s="32" t="s">
        <v>4</v>
      </c>
      <c r="TJY201" s="100">
        <v>302</v>
      </c>
      <c r="TJZ201" s="100"/>
      <c r="TKA201" s="33"/>
      <c r="TKB201" s="33"/>
      <c r="TKC201" s="98">
        <v>6</v>
      </c>
      <c r="TKD201" s="98"/>
      <c r="TKE201" s="98"/>
      <c r="TKF201" s="98" t="s">
        <v>401</v>
      </c>
      <c r="TKG201" s="98"/>
      <c r="TKH201" s="98"/>
      <c r="TKI201" s="98" t="s">
        <v>404</v>
      </c>
      <c r="TKJ201" s="98"/>
      <c r="TKK201" s="98"/>
      <c r="TKL201" s="137" t="s">
        <v>616</v>
      </c>
      <c r="TKM201" s="137"/>
      <c r="TKN201" s="32" t="s">
        <v>4</v>
      </c>
      <c r="TKO201" s="100">
        <v>302</v>
      </c>
      <c r="TKP201" s="100"/>
      <c r="TKQ201" s="33"/>
      <c r="TKR201" s="33"/>
      <c r="TKS201" s="98">
        <v>6</v>
      </c>
      <c r="TKT201" s="98"/>
      <c r="TKU201" s="98"/>
      <c r="TKV201" s="98" t="s">
        <v>401</v>
      </c>
      <c r="TKW201" s="98"/>
      <c r="TKX201" s="98"/>
      <c r="TKY201" s="98" t="s">
        <v>404</v>
      </c>
      <c r="TKZ201" s="98"/>
      <c r="TLA201" s="98"/>
      <c r="TLB201" s="137" t="s">
        <v>616</v>
      </c>
      <c r="TLC201" s="137"/>
      <c r="TLD201" s="32" t="s">
        <v>4</v>
      </c>
      <c r="TLE201" s="100">
        <v>302</v>
      </c>
      <c r="TLF201" s="100"/>
      <c r="TLG201" s="33"/>
      <c r="TLH201" s="33"/>
      <c r="TLI201" s="98">
        <v>6</v>
      </c>
      <c r="TLJ201" s="98"/>
      <c r="TLK201" s="98"/>
      <c r="TLL201" s="98" t="s">
        <v>401</v>
      </c>
      <c r="TLM201" s="98"/>
      <c r="TLN201" s="98"/>
      <c r="TLO201" s="98" t="s">
        <v>404</v>
      </c>
      <c r="TLP201" s="98"/>
      <c r="TLQ201" s="98"/>
      <c r="TLR201" s="137" t="s">
        <v>616</v>
      </c>
      <c r="TLS201" s="137"/>
      <c r="TLT201" s="32" t="s">
        <v>4</v>
      </c>
      <c r="TLU201" s="100">
        <v>302</v>
      </c>
      <c r="TLV201" s="100"/>
      <c r="TLW201" s="33"/>
      <c r="TLX201" s="33"/>
      <c r="TLY201" s="98">
        <v>6</v>
      </c>
      <c r="TLZ201" s="98"/>
      <c r="TMA201" s="98"/>
      <c r="TMB201" s="98" t="s">
        <v>401</v>
      </c>
      <c r="TMC201" s="98"/>
      <c r="TMD201" s="98"/>
      <c r="TME201" s="98" t="s">
        <v>404</v>
      </c>
      <c r="TMF201" s="98"/>
      <c r="TMG201" s="98"/>
      <c r="TMH201" s="137" t="s">
        <v>616</v>
      </c>
      <c r="TMI201" s="137"/>
      <c r="TMJ201" s="32" t="s">
        <v>4</v>
      </c>
      <c r="TMK201" s="100">
        <v>302</v>
      </c>
      <c r="TML201" s="100"/>
      <c r="TMM201" s="33"/>
      <c r="TMN201" s="33"/>
      <c r="TMO201" s="98">
        <v>6</v>
      </c>
      <c r="TMP201" s="98"/>
      <c r="TMQ201" s="98"/>
      <c r="TMR201" s="98" t="s">
        <v>401</v>
      </c>
      <c r="TMS201" s="98"/>
      <c r="TMT201" s="98"/>
      <c r="TMU201" s="98" t="s">
        <v>404</v>
      </c>
      <c r="TMV201" s="98"/>
      <c r="TMW201" s="98"/>
      <c r="TMX201" s="137" t="s">
        <v>616</v>
      </c>
      <c r="TMY201" s="137"/>
      <c r="TMZ201" s="32" t="s">
        <v>4</v>
      </c>
      <c r="TNA201" s="100">
        <v>302</v>
      </c>
      <c r="TNB201" s="100"/>
      <c r="TNC201" s="33"/>
      <c r="TND201" s="33"/>
      <c r="TNE201" s="98">
        <v>6</v>
      </c>
      <c r="TNF201" s="98"/>
      <c r="TNG201" s="98"/>
      <c r="TNH201" s="98" t="s">
        <v>401</v>
      </c>
      <c r="TNI201" s="98"/>
      <c r="TNJ201" s="98"/>
      <c r="TNK201" s="98" t="s">
        <v>404</v>
      </c>
      <c r="TNL201" s="98"/>
      <c r="TNM201" s="98"/>
      <c r="TNN201" s="137" t="s">
        <v>616</v>
      </c>
      <c r="TNO201" s="137"/>
      <c r="TNP201" s="32" t="s">
        <v>4</v>
      </c>
      <c r="TNQ201" s="100">
        <v>302</v>
      </c>
      <c r="TNR201" s="100"/>
      <c r="TNS201" s="33"/>
      <c r="TNT201" s="33"/>
      <c r="TNU201" s="98">
        <v>6</v>
      </c>
      <c r="TNV201" s="98"/>
      <c r="TNW201" s="98"/>
      <c r="TNX201" s="98" t="s">
        <v>401</v>
      </c>
      <c r="TNY201" s="98"/>
      <c r="TNZ201" s="98"/>
      <c r="TOA201" s="98" t="s">
        <v>404</v>
      </c>
      <c r="TOB201" s="98"/>
      <c r="TOC201" s="98"/>
      <c r="TOD201" s="137" t="s">
        <v>616</v>
      </c>
      <c r="TOE201" s="137"/>
      <c r="TOF201" s="32" t="s">
        <v>4</v>
      </c>
      <c r="TOG201" s="100">
        <v>302</v>
      </c>
      <c r="TOH201" s="100"/>
      <c r="TOI201" s="33"/>
      <c r="TOJ201" s="33"/>
      <c r="TOK201" s="98">
        <v>6</v>
      </c>
      <c r="TOL201" s="98"/>
      <c r="TOM201" s="98"/>
      <c r="TON201" s="98" t="s">
        <v>401</v>
      </c>
      <c r="TOO201" s="98"/>
      <c r="TOP201" s="98"/>
      <c r="TOQ201" s="98" t="s">
        <v>404</v>
      </c>
      <c r="TOR201" s="98"/>
      <c r="TOS201" s="98"/>
      <c r="TOT201" s="137" t="s">
        <v>616</v>
      </c>
      <c r="TOU201" s="137"/>
      <c r="TOV201" s="32" t="s">
        <v>4</v>
      </c>
      <c r="TOW201" s="100">
        <v>302</v>
      </c>
      <c r="TOX201" s="100"/>
      <c r="TOY201" s="33"/>
      <c r="TOZ201" s="33"/>
      <c r="TPA201" s="98">
        <v>6</v>
      </c>
      <c r="TPB201" s="98"/>
      <c r="TPC201" s="98"/>
      <c r="TPD201" s="98" t="s">
        <v>401</v>
      </c>
      <c r="TPE201" s="98"/>
      <c r="TPF201" s="98"/>
      <c r="TPG201" s="98" t="s">
        <v>404</v>
      </c>
      <c r="TPH201" s="98"/>
      <c r="TPI201" s="98"/>
      <c r="TPJ201" s="137" t="s">
        <v>616</v>
      </c>
      <c r="TPK201" s="137"/>
      <c r="TPL201" s="32" t="s">
        <v>4</v>
      </c>
      <c r="TPM201" s="100">
        <v>302</v>
      </c>
      <c r="TPN201" s="100"/>
      <c r="TPO201" s="33"/>
      <c r="TPP201" s="33"/>
      <c r="TPQ201" s="98">
        <v>6</v>
      </c>
      <c r="TPR201" s="98"/>
      <c r="TPS201" s="98"/>
      <c r="TPT201" s="98" t="s">
        <v>401</v>
      </c>
      <c r="TPU201" s="98"/>
      <c r="TPV201" s="98"/>
      <c r="TPW201" s="98" t="s">
        <v>404</v>
      </c>
      <c r="TPX201" s="98"/>
      <c r="TPY201" s="98"/>
      <c r="TPZ201" s="137" t="s">
        <v>616</v>
      </c>
      <c r="TQA201" s="137"/>
      <c r="TQB201" s="32" t="s">
        <v>4</v>
      </c>
      <c r="TQC201" s="100">
        <v>302</v>
      </c>
      <c r="TQD201" s="100"/>
      <c r="TQE201" s="33"/>
      <c r="TQF201" s="33"/>
      <c r="TQG201" s="98">
        <v>6</v>
      </c>
      <c r="TQH201" s="98"/>
      <c r="TQI201" s="98"/>
      <c r="TQJ201" s="98" t="s">
        <v>401</v>
      </c>
      <c r="TQK201" s="98"/>
      <c r="TQL201" s="98"/>
      <c r="TQM201" s="98" t="s">
        <v>404</v>
      </c>
      <c r="TQN201" s="98"/>
      <c r="TQO201" s="98"/>
      <c r="TQP201" s="137" t="s">
        <v>616</v>
      </c>
      <c r="TQQ201" s="137"/>
      <c r="TQR201" s="32" t="s">
        <v>4</v>
      </c>
      <c r="TQS201" s="100">
        <v>302</v>
      </c>
      <c r="TQT201" s="100"/>
      <c r="TQU201" s="33"/>
      <c r="TQV201" s="33"/>
      <c r="TQW201" s="98">
        <v>6</v>
      </c>
      <c r="TQX201" s="98"/>
      <c r="TQY201" s="98"/>
      <c r="TQZ201" s="98" t="s">
        <v>401</v>
      </c>
      <c r="TRA201" s="98"/>
      <c r="TRB201" s="98"/>
      <c r="TRC201" s="98" t="s">
        <v>404</v>
      </c>
      <c r="TRD201" s="98"/>
      <c r="TRE201" s="98"/>
      <c r="TRF201" s="137" t="s">
        <v>616</v>
      </c>
      <c r="TRG201" s="137"/>
      <c r="TRH201" s="32" t="s">
        <v>4</v>
      </c>
      <c r="TRI201" s="100">
        <v>302</v>
      </c>
      <c r="TRJ201" s="100"/>
      <c r="TRK201" s="33"/>
      <c r="TRL201" s="33"/>
      <c r="TRM201" s="98">
        <v>6</v>
      </c>
      <c r="TRN201" s="98"/>
      <c r="TRO201" s="98"/>
      <c r="TRP201" s="98" t="s">
        <v>401</v>
      </c>
      <c r="TRQ201" s="98"/>
      <c r="TRR201" s="98"/>
      <c r="TRS201" s="98" t="s">
        <v>404</v>
      </c>
      <c r="TRT201" s="98"/>
      <c r="TRU201" s="98"/>
      <c r="TRV201" s="137" t="s">
        <v>616</v>
      </c>
      <c r="TRW201" s="137"/>
      <c r="TRX201" s="32" t="s">
        <v>4</v>
      </c>
      <c r="TRY201" s="100">
        <v>302</v>
      </c>
      <c r="TRZ201" s="100"/>
      <c r="TSA201" s="33"/>
      <c r="TSB201" s="33"/>
      <c r="TSC201" s="98">
        <v>6</v>
      </c>
      <c r="TSD201" s="98"/>
      <c r="TSE201" s="98"/>
      <c r="TSF201" s="98" t="s">
        <v>401</v>
      </c>
      <c r="TSG201" s="98"/>
      <c r="TSH201" s="98"/>
      <c r="TSI201" s="98" t="s">
        <v>404</v>
      </c>
      <c r="TSJ201" s="98"/>
      <c r="TSK201" s="98"/>
      <c r="TSL201" s="137" t="s">
        <v>616</v>
      </c>
      <c r="TSM201" s="137"/>
      <c r="TSN201" s="32" t="s">
        <v>4</v>
      </c>
      <c r="TSO201" s="100">
        <v>302</v>
      </c>
      <c r="TSP201" s="100"/>
      <c r="TSQ201" s="33"/>
      <c r="TSR201" s="33"/>
      <c r="TSS201" s="98">
        <v>6</v>
      </c>
      <c r="TST201" s="98"/>
      <c r="TSU201" s="98"/>
      <c r="TSV201" s="98" t="s">
        <v>401</v>
      </c>
      <c r="TSW201" s="98"/>
      <c r="TSX201" s="98"/>
      <c r="TSY201" s="98" t="s">
        <v>404</v>
      </c>
      <c r="TSZ201" s="98"/>
      <c r="TTA201" s="98"/>
      <c r="TTB201" s="137" t="s">
        <v>616</v>
      </c>
      <c r="TTC201" s="137"/>
      <c r="TTD201" s="32" t="s">
        <v>4</v>
      </c>
      <c r="TTE201" s="100">
        <v>302</v>
      </c>
      <c r="TTF201" s="100"/>
      <c r="TTG201" s="33"/>
      <c r="TTH201" s="33"/>
      <c r="TTI201" s="98">
        <v>6</v>
      </c>
      <c r="TTJ201" s="98"/>
      <c r="TTK201" s="98"/>
      <c r="TTL201" s="98" t="s">
        <v>401</v>
      </c>
      <c r="TTM201" s="98"/>
      <c r="TTN201" s="98"/>
      <c r="TTO201" s="98" t="s">
        <v>404</v>
      </c>
      <c r="TTP201" s="98"/>
      <c r="TTQ201" s="98"/>
      <c r="TTR201" s="137" t="s">
        <v>616</v>
      </c>
      <c r="TTS201" s="137"/>
      <c r="TTT201" s="32" t="s">
        <v>4</v>
      </c>
      <c r="TTU201" s="100">
        <v>302</v>
      </c>
      <c r="TTV201" s="100"/>
      <c r="TTW201" s="33"/>
      <c r="TTX201" s="33"/>
      <c r="TTY201" s="98">
        <v>6</v>
      </c>
      <c r="TTZ201" s="98"/>
      <c r="TUA201" s="98"/>
      <c r="TUB201" s="98" t="s">
        <v>401</v>
      </c>
      <c r="TUC201" s="98"/>
      <c r="TUD201" s="98"/>
      <c r="TUE201" s="98" t="s">
        <v>404</v>
      </c>
      <c r="TUF201" s="98"/>
      <c r="TUG201" s="98"/>
      <c r="TUH201" s="137" t="s">
        <v>616</v>
      </c>
      <c r="TUI201" s="137"/>
      <c r="TUJ201" s="32" t="s">
        <v>4</v>
      </c>
      <c r="TUK201" s="100">
        <v>302</v>
      </c>
      <c r="TUL201" s="100"/>
      <c r="TUM201" s="33"/>
      <c r="TUN201" s="33"/>
      <c r="TUO201" s="98">
        <v>6</v>
      </c>
      <c r="TUP201" s="98"/>
      <c r="TUQ201" s="98"/>
      <c r="TUR201" s="98" t="s">
        <v>401</v>
      </c>
      <c r="TUS201" s="98"/>
      <c r="TUT201" s="98"/>
      <c r="TUU201" s="98" t="s">
        <v>404</v>
      </c>
      <c r="TUV201" s="98"/>
      <c r="TUW201" s="98"/>
      <c r="TUX201" s="137" t="s">
        <v>616</v>
      </c>
      <c r="TUY201" s="137"/>
      <c r="TUZ201" s="32" t="s">
        <v>4</v>
      </c>
      <c r="TVA201" s="100">
        <v>302</v>
      </c>
      <c r="TVB201" s="100"/>
      <c r="TVC201" s="33"/>
      <c r="TVD201" s="33"/>
      <c r="TVE201" s="98">
        <v>6</v>
      </c>
      <c r="TVF201" s="98"/>
      <c r="TVG201" s="98"/>
      <c r="TVH201" s="98" t="s">
        <v>401</v>
      </c>
      <c r="TVI201" s="98"/>
      <c r="TVJ201" s="98"/>
      <c r="TVK201" s="98" t="s">
        <v>404</v>
      </c>
      <c r="TVL201" s="98"/>
      <c r="TVM201" s="98"/>
      <c r="TVN201" s="137" t="s">
        <v>616</v>
      </c>
      <c r="TVO201" s="137"/>
      <c r="TVP201" s="32" t="s">
        <v>4</v>
      </c>
      <c r="TVQ201" s="100">
        <v>302</v>
      </c>
      <c r="TVR201" s="100"/>
      <c r="TVS201" s="33"/>
      <c r="TVT201" s="33"/>
      <c r="TVU201" s="98">
        <v>6</v>
      </c>
      <c r="TVV201" s="98"/>
      <c r="TVW201" s="98"/>
      <c r="TVX201" s="98" t="s">
        <v>401</v>
      </c>
      <c r="TVY201" s="98"/>
      <c r="TVZ201" s="98"/>
      <c r="TWA201" s="98" t="s">
        <v>404</v>
      </c>
      <c r="TWB201" s="98"/>
      <c r="TWC201" s="98"/>
      <c r="TWD201" s="137" t="s">
        <v>616</v>
      </c>
      <c r="TWE201" s="137"/>
      <c r="TWF201" s="32" t="s">
        <v>4</v>
      </c>
      <c r="TWG201" s="100">
        <v>302</v>
      </c>
      <c r="TWH201" s="100"/>
      <c r="TWI201" s="33"/>
      <c r="TWJ201" s="33"/>
      <c r="TWK201" s="98">
        <v>6</v>
      </c>
      <c r="TWL201" s="98"/>
      <c r="TWM201" s="98"/>
      <c r="TWN201" s="98" t="s">
        <v>401</v>
      </c>
      <c r="TWO201" s="98"/>
      <c r="TWP201" s="98"/>
      <c r="TWQ201" s="98" t="s">
        <v>404</v>
      </c>
      <c r="TWR201" s="98"/>
      <c r="TWS201" s="98"/>
      <c r="TWT201" s="137" t="s">
        <v>616</v>
      </c>
      <c r="TWU201" s="137"/>
      <c r="TWV201" s="32" t="s">
        <v>4</v>
      </c>
      <c r="TWW201" s="100">
        <v>302</v>
      </c>
      <c r="TWX201" s="100"/>
      <c r="TWY201" s="33"/>
      <c r="TWZ201" s="33"/>
      <c r="TXA201" s="98">
        <v>6</v>
      </c>
      <c r="TXB201" s="98"/>
      <c r="TXC201" s="98"/>
      <c r="TXD201" s="98" t="s">
        <v>401</v>
      </c>
      <c r="TXE201" s="98"/>
      <c r="TXF201" s="98"/>
      <c r="TXG201" s="98" t="s">
        <v>404</v>
      </c>
      <c r="TXH201" s="98"/>
      <c r="TXI201" s="98"/>
      <c r="TXJ201" s="137" t="s">
        <v>616</v>
      </c>
      <c r="TXK201" s="137"/>
      <c r="TXL201" s="32" t="s">
        <v>4</v>
      </c>
      <c r="TXM201" s="100">
        <v>302</v>
      </c>
      <c r="TXN201" s="100"/>
      <c r="TXO201" s="33"/>
      <c r="TXP201" s="33"/>
      <c r="TXQ201" s="98">
        <v>6</v>
      </c>
      <c r="TXR201" s="98"/>
      <c r="TXS201" s="98"/>
      <c r="TXT201" s="98" t="s">
        <v>401</v>
      </c>
      <c r="TXU201" s="98"/>
      <c r="TXV201" s="98"/>
      <c r="TXW201" s="98" t="s">
        <v>404</v>
      </c>
      <c r="TXX201" s="98"/>
      <c r="TXY201" s="98"/>
      <c r="TXZ201" s="137" t="s">
        <v>616</v>
      </c>
      <c r="TYA201" s="137"/>
      <c r="TYB201" s="32" t="s">
        <v>4</v>
      </c>
      <c r="TYC201" s="100">
        <v>302</v>
      </c>
      <c r="TYD201" s="100"/>
      <c r="TYE201" s="33"/>
      <c r="TYF201" s="33"/>
      <c r="TYG201" s="98">
        <v>6</v>
      </c>
      <c r="TYH201" s="98"/>
      <c r="TYI201" s="98"/>
      <c r="TYJ201" s="98" t="s">
        <v>401</v>
      </c>
      <c r="TYK201" s="98"/>
      <c r="TYL201" s="98"/>
      <c r="TYM201" s="98" t="s">
        <v>404</v>
      </c>
      <c r="TYN201" s="98"/>
      <c r="TYO201" s="98"/>
      <c r="TYP201" s="137" t="s">
        <v>616</v>
      </c>
      <c r="TYQ201" s="137"/>
      <c r="TYR201" s="32" t="s">
        <v>4</v>
      </c>
      <c r="TYS201" s="100">
        <v>302</v>
      </c>
      <c r="TYT201" s="100"/>
      <c r="TYU201" s="33"/>
      <c r="TYV201" s="33"/>
      <c r="TYW201" s="98">
        <v>6</v>
      </c>
      <c r="TYX201" s="98"/>
      <c r="TYY201" s="98"/>
      <c r="TYZ201" s="98" t="s">
        <v>401</v>
      </c>
      <c r="TZA201" s="98"/>
      <c r="TZB201" s="98"/>
      <c r="TZC201" s="98" t="s">
        <v>404</v>
      </c>
      <c r="TZD201" s="98"/>
      <c r="TZE201" s="98"/>
      <c r="TZF201" s="137" t="s">
        <v>616</v>
      </c>
      <c r="TZG201" s="137"/>
      <c r="TZH201" s="32" t="s">
        <v>4</v>
      </c>
      <c r="TZI201" s="100">
        <v>302</v>
      </c>
      <c r="TZJ201" s="100"/>
      <c r="TZK201" s="33"/>
      <c r="TZL201" s="33"/>
      <c r="TZM201" s="98">
        <v>6</v>
      </c>
      <c r="TZN201" s="98"/>
      <c r="TZO201" s="98"/>
      <c r="TZP201" s="98" t="s">
        <v>401</v>
      </c>
      <c r="TZQ201" s="98"/>
      <c r="TZR201" s="98"/>
      <c r="TZS201" s="98" t="s">
        <v>404</v>
      </c>
      <c r="TZT201" s="98"/>
      <c r="TZU201" s="98"/>
      <c r="TZV201" s="137" t="s">
        <v>616</v>
      </c>
      <c r="TZW201" s="137"/>
      <c r="TZX201" s="32" t="s">
        <v>4</v>
      </c>
      <c r="TZY201" s="100">
        <v>302</v>
      </c>
      <c r="TZZ201" s="100"/>
      <c r="UAA201" s="33"/>
      <c r="UAB201" s="33"/>
      <c r="UAC201" s="98">
        <v>6</v>
      </c>
      <c r="UAD201" s="98"/>
      <c r="UAE201" s="98"/>
      <c r="UAF201" s="98" t="s">
        <v>401</v>
      </c>
      <c r="UAG201" s="98"/>
      <c r="UAH201" s="98"/>
      <c r="UAI201" s="98" t="s">
        <v>404</v>
      </c>
      <c r="UAJ201" s="98"/>
      <c r="UAK201" s="98"/>
      <c r="UAL201" s="137" t="s">
        <v>616</v>
      </c>
      <c r="UAM201" s="137"/>
      <c r="UAN201" s="32" t="s">
        <v>4</v>
      </c>
      <c r="UAO201" s="100">
        <v>302</v>
      </c>
      <c r="UAP201" s="100"/>
      <c r="UAQ201" s="33"/>
      <c r="UAR201" s="33"/>
      <c r="UAS201" s="98">
        <v>6</v>
      </c>
      <c r="UAT201" s="98"/>
      <c r="UAU201" s="98"/>
      <c r="UAV201" s="98" t="s">
        <v>401</v>
      </c>
      <c r="UAW201" s="98"/>
      <c r="UAX201" s="98"/>
      <c r="UAY201" s="98" t="s">
        <v>404</v>
      </c>
      <c r="UAZ201" s="98"/>
      <c r="UBA201" s="98"/>
      <c r="UBB201" s="137" t="s">
        <v>616</v>
      </c>
      <c r="UBC201" s="137"/>
      <c r="UBD201" s="32" t="s">
        <v>4</v>
      </c>
      <c r="UBE201" s="100">
        <v>302</v>
      </c>
      <c r="UBF201" s="100"/>
      <c r="UBG201" s="33"/>
      <c r="UBH201" s="33"/>
      <c r="UBI201" s="98">
        <v>6</v>
      </c>
      <c r="UBJ201" s="98"/>
      <c r="UBK201" s="98"/>
      <c r="UBL201" s="98" t="s">
        <v>401</v>
      </c>
      <c r="UBM201" s="98"/>
      <c r="UBN201" s="98"/>
      <c r="UBO201" s="98" t="s">
        <v>404</v>
      </c>
      <c r="UBP201" s="98"/>
      <c r="UBQ201" s="98"/>
      <c r="UBR201" s="137" t="s">
        <v>616</v>
      </c>
      <c r="UBS201" s="137"/>
      <c r="UBT201" s="32" t="s">
        <v>4</v>
      </c>
      <c r="UBU201" s="100">
        <v>302</v>
      </c>
      <c r="UBV201" s="100"/>
      <c r="UBW201" s="33"/>
      <c r="UBX201" s="33"/>
      <c r="UBY201" s="98">
        <v>6</v>
      </c>
      <c r="UBZ201" s="98"/>
      <c r="UCA201" s="98"/>
      <c r="UCB201" s="98" t="s">
        <v>401</v>
      </c>
      <c r="UCC201" s="98"/>
      <c r="UCD201" s="98"/>
      <c r="UCE201" s="98" t="s">
        <v>404</v>
      </c>
      <c r="UCF201" s="98"/>
      <c r="UCG201" s="98"/>
      <c r="UCH201" s="137" t="s">
        <v>616</v>
      </c>
      <c r="UCI201" s="137"/>
      <c r="UCJ201" s="32" t="s">
        <v>4</v>
      </c>
      <c r="UCK201" s="100">
        <v>302</v>
      </c>
      <c r="UCL201" s="100"/>
      <c r="UCM201" s="33"/>
      <c r="UCN201" s="33"/>
      <c r="UCO201" s="98">
        <v>6</v>
      </c>
      <c r="UCP201" s="98"/>
      <c r="UCQ201" s="98"/>
      <c r="UCR201" s="98" t="s">
        <v>401</v>
      </c>
      <c r="UCS201" s="98"/>
      <c r="UCT201" s="98"/>
      <c r="UCU201" s="98" t="s">
        <v>404</v>
      </c>
      <c r="UCV201" s="98"/>
      <c r="UCW201" s="98"/>
      <c r="UCX201" s="137" t="s">
        <v>616</v>
      </c>
      <c r="UCY201" s="137"/>
      <c r="UCZ201" s="32" t="s">
        <v>4</v>
      </c>
      <c r="UDA201" s="100">
        <v>302</v>
      </c>
      <c r="UDB201" s="100"/>
      <c r="UDC201" s="33"/>
      <c r="UDD201" s="33"/>
      <c r="UDE201" s="98">
        <v>6</v>
      </c>
      <c r="UDF201" s="98"/>
      <c r="UDG201" s="98"/>
      <c r="UDH201" s="98" t="s">
        <v>401</v>
      </c>
      <c r="UDI201" s="98"/>
      <c r="UDJ201" s="98"/>
      <c r="UDK201" s="98" t="s">
        <v>404</v>
      </c>
      <c r="UDL201" s="98"/>
      <c r="UDM201" s="98"/>
      <c r="UDN201" s="137" t="s">
        <v>616</v>
      </c>
      <c r="UDO201" s="137"/>
      <c r="UDP201" s="32" t="s">
        <v>4</v>
      </c>
      <c r="UDQ201" s="100">
        <v>302</v>
      </c>
      <c r="UDR201" s="100"/>
      <c r="UDS201" s="33"/>
      <c r="UDT201" s="33"/>
      <c r="UDU201" s="98">
        <v>6</v>
      </c>
      <c r="UDV201" s="98"/>
      <c r="UDW201" s="98"/>
      <c r="UDX201" s="98" t="s">
        <v>401</v>
      </c>
      <c r="UDY201" s="98"/>
      <c r="UDZ201" s="98"/>
      <c r="UEA201" s="98" t="s">
        <v>404</v>
      </c>
      <c r="UEB201" s="98"/>
      <c r="UEC201" s="98"/>
      <c r="UED201" s="137" t="s">
        <v>616</v>
      </c>
      <c r="UEE201" s="137"/>
      <c r="UEF201" s="32" t="s">
        <v>4</v>
      </c>
      <c r="UEG201" s="100">
        <v>302</v>
      </c>
      <c r="UEH201" s="100"/>
      <c r="UEI201" s="33"/>
      <c r="UEJ201" s="33"/>
      <c r="UEK201" s="98">
        <v>6</v>
      </c>
      <c r="UEL201" s="98"/>
      <c r="UEM201" s="98"/>
      <c r="UEN201" s="98" t="s">
        <v>401</v>
      </c>
      <c r="UEO201" s="98"/>
      <c r="UEP201" s="98"/>
      <c r="UEQ201" s="98" t="s">
        <v>404</v>
      </c>
      <c r="UER201" s="98"/>
      <c r="UES201" s="98"/>
      <c r="UET201" s="137" t="s">
        <v>616</v>
      </c>
      <c r="UEU201" s="137"/>
      <c r="UEV201" s="32" t="s">
        <v>4</v>
      </c>
      <c r="UEW201" s="100">
        <v>302</v>
      </c>
      <c r="UEX201" s="100"/>
      <c r="UEY201" s="33"/>
      <c r="UEZ201" s="33"/>
      <c r="UFA201" s="98">
        <v>6</v>
      </c>
      <c r="UFB201" s="98"/>
      <c r="UFC201" s="98"/>
      <c r="UFD201" s="98" t="s">
        <v>401</v>
      </c>
      <c r="UFE201" s="98"/>
      <c r="UFF201" s="98"/>
      <c r="UFG201" s="98" t="s">
        <v>404</v>
      </c>
      <c r="UFH201" s="98"/>
      <c r="UFI201" s="98"/>
      <c r="UFJ201" s="137" t="s">
        <v>616</v>
      </c>
      <c r="UFK201" s="137"/>
      <c r="UFL201" s="32" t="s">
        <v>4</v>
      </c>
      <c r="UFM201" s="100">
        <v>302</v>
      </c>
      <c r="UFN201" s="100"/>
      <c r="UFO201" s="33"/>
      <c r="UFP201" s="33"/>
      <c r="UFQ201" s="98">
        <v>6</v>
      </c>
      <c r="UFR201" s="98"/>
      <c r="UFS201" s="98"/>
      <c r="UFT201" s="98" t="s">
        <v>401</v>
      </c>
      <c r="UFU201" s="98"/>
      <c r="UFV201" s="98"/>
      <c r="UFW201" s="98" t="s">
        <v>404</v>
      </c>
      <c r="UFX201" s="98"/>
      <c r="UFY201" s="98"/>
      <c r="UFZ201" s="137" t="s">
        <v>616</v>
      </c>
      <c r="UGA201" s="137"/>
      <c r="UGB201" s="32" t="s">
        <v>4</v>
      </c>
      <c r="UGC201" s="100">
        <v>302</v>
      </c>
      <c r="UGD201" s="100"/>
      <c r="UGE201" s="33"/>
      <c r="UGF201" s="33"/>
      <c r="UGG201" s="98">
        <v>6</v>
      </c>
      <c r="UGH201" s="98"/>
      <c r="UGI201" s="98"/>
      <c r="UGJ201" s="98" t="s">
        <v>401</v>
      </c>
      <c r="UGK201" s="98"/>
      <c r="UGL201" s="98"/>
      <c r="UGM201" s="98" t="s">
        <v>404</v>
      </c>
      <c r="UGN201" s="98"/>
      <c r="UGO201" s="98"/>
      <c r="UGP201" s="137" t="s">
        <v>616</v>
      </c>
      <c r="UGQ201" s="137"/>
      <c r="UGR201" s="32" t="s">
        <v>4</v>
      </c>
      <c r="UGS201" s="100">
        <v>302</v>
      </c>
      <c r="UGT201" s="100"/>
      <c r="UGU201" s="33"/>
      <c r="UGV201" s="33"/>
      <c r="UGW201" s="98">
        <v>6</v>
      </c>
      <c r="UGX201" s="98"/>
      <c r="UGY201" s="98"/>
      <c r="UGZ201" s="98" t="s">
        <v>401</v>
      </c>
      <c r="UHA201" s="98"/>
      <c r="UHB201" s="98"/>
      <c r="UHC201" s="98" t="s">
        <v>404</v>
      </c>
      <c r="UHD201" s="98"/>
      <c r="UHE201" s="98"/>
      <c r="UHF201" s="137" t="s">
        <v>616</v>
      </c>
      <c r="UHG201" s="137"/>
      <c r="UHH201" s="32" t="s">
        <v>4</v>
      </c>
      <c r="UHI201" s="100">
        <v>302</v>
      </c>
      <c r="UHJ201" s="100"/>
      <c r="UHK201" s="33"/>
      <c r="UHL201" s="33"/>
      <c r="UHM201" s="98">
        <v>6</v>
      </c>
      <c r="UHN201" s="98"/>
      <c r="UHO201" s="98"/>
      <c r="UHP201" s="98" t="s">
        <v>401</v>
      </c>
      <c r="UHQ201" s="98"/>
      <c r="UHR201" s="98"/>
      <c r="UHS201" s="98" t="s">
        <v>404</v>
      </c>
      <c r="UHT201" s="98"/>
      <c r="UHU201" s="98"/>
      <c r="UHV201" s="137" t="s">
        <v>616</v>
      </c>
      <c r="UHW201" s="137"/>
      <c r="UHX201" s="32" t="s">
        <v>4</v>
      </c>
      <c r="UHY201" s="100">
        <v>302</v>
      </c>
      <c r="UHZ201" s="100"/>
      <c r="UIA201" s="33"/>
      <c r="UIB201" s="33"/>
      <c r="UIC201" s="98">
        <v>6</v>
      </c>
      <c r="UID201" s="98"/>
      <c r="UIE201" s="98"/>
      <c r="UIF201" s="98" t="s">
        <v>401</v>
      </c>
      <c r="UIG201" s="98"/>
      <c r="UIH201" s="98"/>
      <c r="UII201" s="98" t="s">
        <v>404</v>
      </c>
      <c r="UIJ201" s="98"/>
      <c r="UIK201" s="98"/>
      <c r="UIL201" s="137" t="s">
        <v>616</v>
      </c>
      <c r="UIM201" s="137"/>
      <c r="UIN201" s="32" t="s">
        <v>4</v>
      </c>
      <c r="UIO201" s="100">
        <v>302</v>
      </c>
      <c r="UIP201" s="100"/>
      <c r="UIQ201" s="33"/>
      <c r="UIR201" s="33"/>
      <c r="UIS201" s="98">
        <v>6</v>
      </c>
      <c r="UIT201" s="98"/>
      <c r="UIU201" s="98"/>
      <c r="UIV201" s="98" t="s">
        <v>401</v>
      </c>
      <c r="UIW201" s="98"/>
      <c r="UIX201" s="98"/>
      <c r="UIY201" s="98" t="s">
        <v>404</v>
      </c>
      <c r="UIZ201" s="98"/>
      <c r="UJA201" s="98"/>
      <c r="UJB201" s="137" t="s">
        <v>616</v>
      </c>
      <c r="UJC201" s="137"/>
      <c r="UJD201" s="32" t="s">
        <v>4</v>
      </c>
      <c r="UJE201" s="100">
        <v>302</v>
      </c>
      <c r="UJF201" s="100"/>
      <c r="UJG201" s="33"/>
      <c r="UJH201" s="33"/>
      <c r="UJI201" s="98">
        <v>6</v>
      </c>
      <c r="UJJ201" s="98"/>
      <c r="UJK201" s="98"/>
      <c r="UJL201" s="98" t="s">
        <v>401</v>
      </c>
      <c r="UJM201" s="98"/>
      <c r="UJN201" s="98"/>
      <c r="UJO201" s="98" t="s">
        <v>404</v>
      </c>
      <c r="UJP201" s="98"/>
      <c r="UJQ201" s="98"/>
      <c r="UJR201" s="137" t="s">
        <v>616</v>
      </c>
      <c r="UJS201" s="137"/>
      <c r="UJT201" s="32" t="s">
        <v>4</v>
      </c>
      <c r="UJU201" s="100">
        <v>302</v>
      </c>
      <c r="UJV201" s="100"/>
      <c r="UJW201" s="33"/>
      <c r="UJX201" s="33"/>
      <c r="UJY201" s="98">
        <v>6</v>
      </c>
      <c r="UJZ201" s="98"/>
      <c r="UKA201" s="98"/>
      <c r="UKB201" s="98" t="s">
        <v>401</v>
      </c>
      <c r="UKC201" s="98"/>
      <c r="UKD201" s="98"/>
      <c r="UKE201" s="98" t="s">
        <v>404</v>
      </c>
      <c r="UKF201" s="98"/>
      <c r="UKG201" s="98"/>
      <c r="UKH201" s="137" t="s">
        <v>616</v>
      </c>
      <c r="UKI201" s="137"/>
      <c r="UKJ201" s="32" t="s">
        <v>4</v>
      </c>
      <c r="UKK201" s="100">
        <v>302</v>
      </c>
      <c r="UKL201" s="100"/>
      <c r="UKM201" s="33"/>
      <c r="UKN201" s="33"/>
      <c r="UKO201" s="98">
        <v>6</v>
      </c>
      <c r="UKP201" s="98"/>
      <c r="UKQ201" s="98"/>
      <c r="UKR201" s="98" t="s">
        <v>401</v>
      </c>
      <c r="UKS201" s="98"/>
      <c r="UKT201" s="98"/>
      <c r="UKU201" s="98" t="s">
        <v>404</v>
      </c>
      <c r="UKV201" s="98"/>
      <c r="UKW201" s="98"/>
      <c r="UKX201" s="137" t="s">
        <v>616</v>
      </c>
      <c r="UKY201" s="137"/>
      <c r="UKZ201" s="32" t="s">
        <v>4</v>
      </c>
      <c r="ULA201" s="100">
        <v>302</v>
      </c>
      <c r="ULB201" s="100"/>
      <c r="ULC201" s="33"/>
      <c r="ULD201" s="33"/>
      <c r="ULE201" s="98">
        <v>6</v>
      </c>
      <c r="ULF201" s="98"/>
      <c r="ULG201" s="98"/>
      <c r="ULH201" s="98" t="s">
        <v>401</v>
      </c>
      <c r="ULI201" s="98"/>
      <c r="ULJ201" s="98"/>
      <c r="ULK201" s="98" t="s">
        <v>404</v>
      </c>
      <c r="ULL201" s="98"/>
      <c r="ULM201" s="98"/>
      <c r="ULN201" s="137" t="s">
        <v>616</v>
      </c>
      <c r="ULO201" s="137"/>
      <c r="ULP201" s="32" t="s">
        <v>4</v>
      </c>
      <c r="ULQ201" s="100">
        <v>302</v>
      </c>
      <c r="ULR201" s="100"/>
      <c r="ULS201" s="33"/>
      <c r="ULT201" s="33"/>
      <c r="ULU201" s="98">
        <v>6</v>
      </c>
      <c r="ULV201" s="98"/>
      <c r="ULW201" s="98"/>
      <c r="ULX201" s="98" t="s">
        <v>401</v>
      </c>
      <c r="ULY201" s="98"/>
      <c r="ULZ201" s="98"/>
      <c r="UMA201" s="98" t="s">
        <v>404</v>
      </c>
      <c r="UMB201" s="98"/>
      <c r="UMC201" s="98"/>
      <c r="UMD201" s="137" t="s">
        <v>616</v>
      </c>
      <c r="UME201" s="137"/>
      <c r="UMF201" s="32" t="s">
        <v>4</v>
      </c>
      <c r="UMG201" s="100">
        <v>302</v>
      </c>
      <c r="UMH201" s="100"/>
      <c r="UMI201" s="33"/>
      <c r="UMJ201" s="33"/>
      <c r="UMK201" s="98">
        <v>6</v>
      </c>
      <c r="UML201" s="98"/>
      <c r="UMM201" s="98"/>
      <c r="UMN201" s="98" t="s">
        <v>401</v>
      </c>
      <c r="UMO201" s="98"/>
      <c r="UMP201" s="98"/>
      <c r="UMQ201" s="98" t="s">
        <v>404</v>
      </c>
      <c r="UMR201" s="98"/>
      <c r="UMS201" s="98"/>
      <c r="UMT201" s="137" t="s">
        <v>616</v>
      </c>
      <c r="UMU201" s="137"/>
      <c r="UMV201" s="32" t="s">
        <v>4</v>
      </c>
      <c r="UMW201" s="100">
        <v>302</v>
      </c>
      <c r="UMX201" s="100"/>
      <c r="UMY201" s="33"/>
      <c r="UMZ201" s="33"/>
      <c r="UNA201" s="98">
        <v>6</v>
      </c>
      <c r="UNB201" s="98"/>
      <c r="UNC201" s="98"/>
      <c r="UND201" s="98" t="s">
        <v>401</v>
      </c>
      <c r="UNE201" s="98"/>
      <c r="UNF201" s="98"/>
      <c r="UNG201" s="98" t="s">
        <v>404</v>
      </c>
      <c r="UNH201" s="98"/>
      <c r="UNI201" s="98"/>
      <c r="UNJ201" s="137" t="s">
        <v>616</v>
      </c>
      <c r="UNK201" s="137"/>
      <c r="UNL201" s="32" t="s">
        <v>4</v>
      </c>
      <c r="UNM201" s="100">
        <v>302</v>
      </c>
      <c r="UNN201" s="100"/>
      <c r="UNO201" s="33"/>
      <c r="UNP201" s="33"/>
      <c r="UNQ201" s="98">
        <v>6</v>
      </c>
      <c r="UNR201" s="98"/>
      <c r="UNS201" s="98"/>
      <c r="UNT201" s="98" t="s">
        <v>401</v>
      </c>
      <c r="UNU201" s="98"/>
      <c r="UNV201" s="98"/>
      <c r="UNW201" s="98" t="s">
        <v>404</v>
      </c>
      <c r="UNX201" s="98"/>
      <c r="UNY201" s="98"/>
      <c r="UNZ201" s="137" t="s">
        <v>616</v>
      </c>
      <c r="UOA201" s="137"/>
      <c r="UOB201" s="32" t="s">
        <v>4</v>
      </c>
      <c r="UOC201" s="100">
        <v>302</v>
      </c>
      <c r="UOD201" s="100"/>
      <c r="UOE201" s="33"/>
      <c r="UOF201" s="33"/>
      <c r="UOG201" s="98">
        <v>6</v>
      </c>
      <c r="UOH201" s="98"/>
      <c r="UOI201" s="98"/>
      <c r="UOJ201" s="98" t="s">
        <v>401</v>
      </c>
      <c r="UOK201" s="98"/>
      <c r="UOL201" s="98"/>
      <c r="UOM201" s="98" t="s">
        <v>404</v>
      </c>
      <c r="UON201" s="98"/>
      <c r="UOO201" s="98"/>
      <c r="UOP201" s="137" t="s">
        <v>616</v>
      </c>
      <c r="UOQ201" s="137"/>
      <c r="UOR201" s="32" t="s">
        <v>4</v>
      </c>
      <c r="UOS201" s="100">
        <v>302</v>
      </c>
      <c r="UOT201" s="100"/>
      <c r="UOU201" s="33"/>
      <c r="UOV201" s="33"/>
      <c r="UOW201" s="98">
        <v>6</v>
      </c>
      <c r="UOX201" s="98"/>
      <c r="UOY201" s="98"/>
      <c r="UOZ201" s="98" t="s">
        <v>401</v>
      </c>
      <c r="UPA201" s="98"/>
      <c r="UPB201" s="98"/>
      <c r="UPC201" s="98" t="s">
        <v>404</v>
      </c>
      <c r="UPD201" s="98"/>
      <c r="UPE201" s="98"/>
      <c r="UPF201" s="137" t="s">
        <v>616</v>
      </c>
      <c r="UPG201" s="137"/>
      <c r="UPH201" s="32" t="s">
        <v>4</v>
      </c>
      <c r="UPI201" s="100">
        <v>302</v>
      </c>
      <c r="UPJ201" s="100"/>
      <c r="UPK201" s="33"/>
      <c r="UPL201" s="33"/>
      <c r="UPM201" s="98">
        <v>6</v>
      </c>
      <c r="UPN201" s="98"/>
      <c r="UPO201" s="98"/>
      <c r="UPP201" s="98" t="s">
        <v>401</v>
      </c>
      <c r="UPQ201" s="98"/>
      <c r="UPR201" s="98"/>
      <c r="UPS201" s="98" t="s">
        <v>404</v>
      </c>
      <c r="UPT201" s="98"/>
      <c r="UPU201" s="98"/>
      <c r="UPV201" s="137" t="s">
        <v>616</v>
      </c>
      <c r="UPW201" s="137"/>
      <c r="UPX201" s="32" t="s">
        <v>4</v>
      </c>
      <c r="UPY201" s="100">
        <v>302</v>
      </c>
      <c r="UPZ201" s="100"/>
      <c r="UQA201" s="33"/>
      <c r="UQB201" s="33"/>
      <c r="UQC201" s="98">
        <v>6</v>
      </c>
      <c r="UQD201" s="98"/>
      <c r="UQE201" s="98"/>
      <c r="UQF201" s="98" t="s">
        <v>401</v>
      </c>
      <c r="UQG201" s="98"/>
      <c r="UQH201" s="98"/>
      <c r="UQI201" s="98" t="s">
        <v>404</v>
      </c>
      <c r="UQJ201" s="98"/>
      <c r="UQK201" s="98"/>
      <c r="UQL201" s="137" t="s">
        <v>616</v>
      </c>
      <c r="UQM201" s="137"/>
      <c r="UQN201" s="32" t="s">
        <v>4</v>
      </c>
      <c r="UQO201" s="100">
        <v>302</v>
      </c>
      <c r="UQP201" s="100"/>
      <c r="UQQ201" s="33"/>
      <c r="UQR201" s="33"/>
      <c r="UQS201" s="98">
        <v>6</v>
      </c>
      <c r="UQT201" s="98"/>
      <c r="UQU201" s="98"/>
      <c r="UQV201" s="98" t="s">
        <v>401</v>
      </c>
      <c r="UQW201" s="98"/>
      <c r="UQX201" s="98"/>
      <c r="UQY201" s="98" t="s">
        <v>404</v>
      </c>
      <c r="UQZ201" s="98"/>
      <c r="URA201" s="98"/>
      <c r="URB201" s="137" t="s">
        <v>616</v>
      </c>
      <c r="URC201" s="137"/>
      <c r="URD201" s="32" t="s">
        <v>4</v>
      </c>
      <c r="URE201" s="100">
        <v>302</v>
      </c>
      <c r="URF201" s="100"/>
      <c r="URG201" s="33"/>
      <c r="URH201" s="33"/>
      <c r="URI201" s="98">
        <v>6</v>
      </c>
      <c r="URJ201" s="98"/>
      <c r="URK201" s="98"/>
      <c r="URL201" s="98" t="s">
        <v>401</v>
      </c>
      <c r="URM201" s="98"/>
      <c r="URN201" s="98"/>
      <c r="URO201" s="98" t="s">
        <v>404</v>
      </c>
      <c r="URP201" s="98"/>
      <c r="URQ201" s="98"/>
      <c r="URR201" s="137" t="s">
        <v>616</v>
      </c>
      <c r="URS201" s="137"/>
      <c r="URT201" s="32" t="s">
        <v>4</v>
      </c>
      <c r="URU201" s="100">
        <v>302</v>
      </c>
      <c r="URV201" s="100"/>
      <c r="URW201" s="33"/>
      <c r="URX201" s="33"/>
      <c r="URY201" s="98">
        <v>6</v>
      </c>
      <c r="URZ201" s="98"/>
      <c r="USA201" s="98"/>
      <c r="USB201" s="98" t="s">
        <v>401</v>
      </c>
      <c r="USC201" s="98"/>
      <c r="USD201" s="98"/>
      <c r="USE201" s="98" t="s">
        <v>404</v>
      </c>
      <c r="USF201" s="98"/>
      <c r="USG201" s="98"/>
      <c r="USH201" s="137" t="s">
        <v>616</v>
      </c>
      <c r="USI201" s="137"/>
      <c r="USJ201" s="32" t="s">
        <v>4</v>
      </c>
      <c r="USK201" s="100">
        <v>302</v>
      </c>
      <c r="USL201" s="100"/>
      <c r="USM201" s="33"/>
      <c r="USN201" s="33"/>
      <c r="USO201" s="98">
        <v>6</v>
      </c>
      <c r="USP201" s="98"/>
      <c r="USQ201" s="98"/>
      <c r="USR201" s="98" t="s">
        <v>401</v>
      </c>
      <c r="USS201" s="98"/>
      <c r="UST201" s="98"/>
      <c r="USU201" s="98" t="s">
        <v>404</v>
      </c>
      <c r="USV201" s="98"/>
      <c r="USW201" s="98"/>
      <c r="USX201" s="137" t="s">
        <v>616</v>
      </c>
      <c r="USY201" s="137"/>
      <c r="USZ201" s="32" t="s">
        <v>4</v>
      </c>
      <c r="UTA201" s="100">
        <v>302</v>
      </c>
      <c r="UTB201" s="100"/>
      <c r="UTC201" s="33"/>
      <c r="UTD201" s="33"/>
      <c r="UTE201" s="98">
        <v>6</v>
      </c>
      <c r="UTF201" s="98"/>
      <c r="UTG201" s="98"/>
      <c r="UTH201" s="98" t="s">
        <v>401</v>
      </c>
      <c r="UTI201" s="98"/>
      <c r="UTJ201" s="98"/>
      <c r="UTK201" s="98" t="s">
        <v>404</v>
      </c>
      <c r="UTL201" s="98"/>
      <c r="UTM201" s="98"/>
      <c r="UTN201" s="137" t="s">
        <v>616</v>
      </c>
      <c r="UTO201" s="137"/>
      <c r="UTP201" s="32" t="s">
        <v>4</v>
      </c>
      <c r="UTQ201" s="100">
        <v>302</v>
      </c>
      <c r="UTR201" s="100"/>
      <c r="UTS201" s="33"/>
      <c r="UTT201" s="33"/>
      <c r="UTU201" s="98">
        <v>6</v>
      </c>
      <c r="UTV201" s="98"/>
      <c r="UTW201" s="98"/>
      <c r="UTX201" s="98" t="s">
        <v>401</v>
      </c>
      <c r="UTY201" s="98"/>
      <c r="UTZ201" s="98"/>
      <c r="UUA201" s="98" t="s">
        <v>404</v>
      </c>
      <c r="UUB201" s="98"/>
      <c r="UUC201" s="98"/>
      <c r="UUD201" s="137" t="s">
        <v>616</v>
      </c>
      <c r="UUE201" s="137"/>
      <c r="UUF201" s="32" t="s">
        <v>4</v>
      </c>
      <c r="UUG201" s="100">
        <v>302</v>
      </c>
      <c r="UUH201" s="100"/>
      <c r="UUI201" s="33"/>
      <c r="UUJ201" s="33"/>
      <c r="UUK201" s="98">
        <v>6</v>
      </c>
      <c r="UUL201" s="98"/>
      <c r="UUM201" s="98"/>
      <c r="UUN201" s="98" t="s">
        <v>401</v>
      </c>
      <c r="UUO201" s="98"/>
      <c r="UUP201" s="98"/>
      <c r="UUQ201" s="98" t="s">
        <v>404</v>
      </c>
      <c r="UUR201" s="98"/>
      <c r="UUS201" s="98"/>
      <c r="UUT201" s="137" t="s">
        <v>616</v>
      </c>
      <c r="UUU201" s="137"/>
      <c r="UUV201" s="32" t="s">
        <v>4</v>
      </c>
      <c r="UUW201" s="100">
        <v>302</v>
      </c>
      <c r="UUX201" s="100"/>
      <c r="UUY201" s="33"/>
      <c r="UUZ201" s="33"/>
      <c r="UVA201" s="98">
        <v>6</v>
      </c>
      <c r="UVB201" s="98"/>
      <c r="UVC201" s="98"/>
      <c r="UVD201" s="98" t="s">
        <v>401</v>
      </c>
      <c r="UVE201" s="98"/>
      <c r="UVF201" s="98"/>
      <c r="UVG201" s="98" t="s">
        <v>404</v>
      </c>
      <c r="UVH201" s="98"/>
      <c r="UVI201" s="98"/>
      <c r="UVJ201" s="137" t="s">
        <v>616</v>
      </c>
      <c r="UVK201" s="137"/>
      <c r="UVL201" s="32" t="s">
        <v>4</v>
      </c>
      <c r="UVM201" s="100">
        <v>302</v>
      </c>
      <c r="UVN201" s="100"/>
      <c r="UVO201" s="33"/>
      <c r="UVP201" s="33"/>
      <c r="UVQ201" s="98">
        <v>6</v>
      </c>
      <c r="UVR201" s="98"/>
      <c r="UVS201" s="98"/>
      <c r="UVT201" s="98" t="s">
        <v>401</v>
      </c>
      <c r="UVU201" s="98"/>
      <c r="UVV201" s="98"/>
      <c r="UVW201" s="98" t="s">
        <v>404</v>
      </c>
      <c r="UVX201" s="98"/>
      <c r="UVY201" s="98"/>
      <c r="UVZ201" s="137" t="s">
        <v>616</v>
      </c>
      <c r="UWA201" s="137"/>
      <c r="UWB201" s="32" t="s">
        <v>4</v>
      </c>
      <c r="UWC201" s="100">
        <v>302</v>
      </c>
      <c r="UWD201" s="100"/>
      <c r="UWE201" s="33"/>
      <c r="UWF201" s="33"/>
      <c r="UWG201" s="98">
        <v>6</v>
      </c>
      <c r="UWH201" s="98"/>
      <c r="UWI201" s="98"/>
      <c r="UWJ201" s="98" t="s">
        <v>401</v>
      </c>
      <c r="UWK201" s="98"/>
      <c r="UWL201" s="98"/>
      <c r="UWM201" s="98" t="s">
        <v>404</v>
      </c>
      <c r="UWN201" s="98"/>
      <c r="UWO201" s="98"/>
      <c r="UWP201" s="137" t="s">
        <v>616</v>
      </c>
      <c r="UWQ201" s="137"/>
      <c r="UWR201" s="32" t="s">
        <v>4</v>
      </c>
      <c r="UWS201" s="100">
        <v>302</v>
      </c>
      <c r="UWT201" s="100"/>
      <c r="UWU201" s="33"/>
      <c r="UWV201" s="33"/>
      <c r="UWW201" s="98">
        <v>6</v>
      </c>
      <c r="UWX201" s="98"/>
      <c r="UWY201" s="98"/>
      <c r="UWZ201" s="98" t="s">
        <v>401</v>
      </c>
      <c r="UXA201" s="98"/>
      <c r="UXB201" s="98"/>
      <c r="UXC201" s="98" t="s">
        <v>404</v>
      </c>
      <c r="UXD201" s="98"/>
      <c r="UXE201" s="98"/>
      <c r="UXF201" s="137" t="s">
        <v>616</v>
      </c>
      <c r="UXG201" s="137"/>
      <c r="UXH201" s="32" t="s">
        <v>4</v>
      </c>
      <c r="UXI201" s="100">
        <v>302</v>
      </c>
      <c r="UXJ201" s="100"/>
      <c r="UXK201" s="33"/>
      <c r="UXL201" s="33"/>
      <c r="UXM201" s="98">
        <v>6</v>
      </c>
      <c r="UXN201" s="98"/>
      <c r="UXO201" s="98"/>
      <c r="UXP201" s="98" t="s">
        <v>401</v>
      </c>
      <c r="UXQ201" s="98"/>
      <c r="UXR201" s="98"/>
      <c r="UXS201" s="98" t="s">
        <v>404</v>
      </c>
      <c r="UXT201" s="98"/>
      <c r="UXU201" s="98"/>
      <c r="UXV201" s="137" t="s">
        <v>616</v>
      </c>
      <c r="UXW201" s="137"/>
      <c r="UXX201" s="32" t="s">
        <v>4</v>
      </c>
      <c r="UXY201" s="100">
        <v>302</v>
      </c>
      <c r="UXZ201" s="100"/>
      <c r="UYA201" s="33"/>
      <c r="UYB201" s="33"/>
      <c r="UYC201" s="98">
        <v>6</v>
      </c>
      <c r="UYD201" s="98"/>
      <c r="UYE201" s="98"/>
      <c r="UYF201" s="98" t="s">
        <v>401</v>
      </c>
      <c r="UYG201" s="98"/>
      <c r="UYH201" s="98"/>
      <c r="UYI201" s="98" t="s">
        <v>404</v>
      </c>
      <c r="UYJ201" s="98"/>
      <c r="UYK201" s="98"/>
      <c r="UYL201" s="137" t="s">
        <v>616</v>
      </c>
      <c r="UYM201" s="137"/>
      <c r="UYN201" s="32" t="s">
        <v>4</v>
      </c>
      <c r="UYO201" s="100">
        <v>302</v>
      </c>
      <c r="UYP201" s="100"/>
      <c r="UYQ201" s="33"/>
      <c r="UYR201" s="33"/>
      <c r="UYS201" s="98">
        <v>6</v>
      </c>
      <c r="UYT201" s="98"/>
      <c r="UYU201" s="98"/>
      <c r="UYV201" s="98" t="s">
        <v>401</v>
      </c>
      <c r="UYW201" s="98"/>
      <c r="UYX201" s="98"/>
      <c r="UYY201" s="98" t="s">
        <v>404</v>
      </c>
      <c r="UYZ201" s="98"/>
      <c r="UZA201" s="98"/>
      <c r="UZB201" s="137" t="s">
        <v>616</v>
      </c>
      <c r="UZC201" s="137"/>
      <c r="UZD201" s="32" t="s">
        <v>4</v>
      </c>
      <c r="UZE201" s="100">
        <v>302</v>
      </c>
      <c r="UZF201" s="100"/>
      <c r="UZG201" s="33"/>
      <c r="UZH201" s="33"/>
      <c r="UZI201" s="98">
        <v>6</v>
      </c>
      <c r="UZJ201" s="98"/>
      <c r="UZK201" s="98"/>
      <c r="UZL201" s="98" t="s">
        <v>401</v>
      </c>
      <c r="UZM201" s="98"/>
      <c r="UZN201" s="98"/>
      <c r="UZO201" s="98" t="s">
        <v>404</v>
      </c>
      <c r="UZP201" s="98"/>
      <c r="UZQ201" s="98"/>
      <c r="UZR201" s="137" t="s">
        <v>616</v>
      </c>
      <c r="UZS201" s="137"/>
      <c r="UZT201" s="32" t="s">
        <v>4</v>
      </c>
      <c r="UZU201" s="100">
        <v>302</v>
      </c>
      <c r="UZV201" s="100"/>
      <c r="UZW201" s="33"/>
      <c r="UZX201" s="33"/>
      <c r="UZY201" s="98">
        <v>6</v>
      </c>
      <c r="UZZ201" s="98"/>
      <c r="VAA201" s="98"/>
      <c r="VAB201" s="98" t="s">
        <v>401</v>
      </c>
      <c r="VAC201" s="98"/>
      <c r="VAD201" s="98"/>
      <c r="VAE201" s="98" t="s">
        <v>404</v>
      </c>
      <c r="VAF201" s="98"/>
      <c r="VAG201" s="98"/>
      <c r="VAH201" s="137" t="s">
        <v>616</v>
      </c>
      <c r="VAI201" s="137"/>
      <c r="VAJ201" s="32" t="s">
        <v>4</v>
      </c>
      <c r="VAK201" s="100">
        <v>302</v>
      </c>
      <c r="VAL201" s="100"/>
      <c r="VAM201" s="33"/>
      <c r="VAN201" s="33"/>
      <c r="VAO201" s="98">
        <v>6</v>
      </c>
      <c r="VAP201" s="98"/>
      <c r="VAQ201" s="98"/>
      <c r="VAR201" s="98" t="s">
        <v>401</v>
      </c>
      <c r="VAS201" s="98"/>
      <c r="VAT201" s="98"/>
      <c r="VAU201" s="98" t="s">
        <v>404</v>
      </c>
      <c r="VAV201" s="98"/>
      <c r="VAW201" s="98"/>
      <c r="VAX201" s="137" t="s">
        <v>616</v>
      </c>
      <c r="VAY201" s="137"/>
      <c r="VAZ201" s="32" t="s">
        <v>4</v>
      </c>
      <c r="VBA201" s="100">
        <v>302</v>
      </c>
      <c r="VBB201" s="100"/>
      <c r="VBC201" s="33"/>
      <c r="VBD201" s="33"/>
      <c r="VBE201" s="98">
        <v>6</v>
      </c>
      <c r="VBF201" s="98"/>
      <c r="VBG201" s="98"/>
      <c r="VBH201" s="98" t="s">
        <v>401</v>
      </c>
      <c r="VBI201" s="98"/>
      <c r="VBJ201" s="98"/>
      <c r="VBK201" s="98" t="s">
        <v>404</v>
      </c>
      <c r="VBL201" s="98"/>
      <c r="VBM201" s="98"/>
      <c r="VBN201" s="137" t="s">
        <v>616</v>
      </c>
      <c r="VBO201" s="137"/>
      <c r="VBP201" s="32" t="s">
        <v>4</v>
      </c>
      <c r="VBQ201" s="100">
        <v>302</v>
      </c>
      <c r="VBR201" s="100"/>
      <c r="VBS201" s="33"/>
      <c r="VBT201" s="33"/>
      <c r="VBU201" s="98">
        <v>6</v>
      </c>
      <c r="VBV201" s="98"/>
      <c r="VBW201" s="98"/>
      <c r="VBX201" s="98" t="s">
        <v>401</v>
      </c>
      <c r="VBY201" s="98"/>
      <c r="VBZ201" s="98"/>
      <c r="VCA201" s="98" t="s">
        <v>404</v>
      </c>
      <c r="VCB201" s="98"/>
      <c r="VCC201" s="98"/>
      <c r="VCD201" s="137" t="s">
        <v>616</v>
      </c>
      <c r="VCE201" s="137"/>
      <c r="VCF201" s="32" t="s">
        <v>4</v>
      </c>
      <c r="VCG201" s="100">
        <v>302</v>
      </c>
      <c r="VCH201" s="100"/>
      <c r="VCI201" s="33"/>
      <c r="VCJ201" s="33"/>
      <c r="VCK201" s="98">
        <v>6</v>
      </c>
      <c r="VCL201" s="98"/>
      <c r="VCM201" s="98"/>
      <c r="VCN201" s="98" t="s">
        <v>401</v>
      </c>
      <c r="VCO201" s="98"/>
      <c r="VCP201" s="98"/>
      <c r="VCQ201" s="98" t="s">
        <v>404</v>
      </c>
      <c r="VCR201" s="98"/>
      <c r="VCS201" s="98"/>
      <c r="VCT201" s="137" t="s">
        <v>616</v>
      </c>
      <c r="VCU201" s="137"/>
      <c r="VCV201" s="32" t="s">
        <v>4</v>
      </c>
      <c r="VCW201" s="100">
        <v>302</v>
      </c>
      <c r="VCX201" s="100"/>
      <c r="VCY201" s="33"/>
      <c r="VCZ201" s="33"/>
      <c r="VDA201" s="98">
        <v>6</v>
      </c>
      <c r="VDB201" s="98"/>
      <c r="VDC201" s="98"/>
      <c r="VDD201" s="98" t="s">
        <v>401</v>
      </c>
      <c r="VDE201" s="98"/>
      <c r="VDF201" s="98"/>
      <c r="VDG201" s="98" t="s">
        <v>404</v>
      </c>
      <c r="VDH201" s="98"/>
      <c r="VDI201" s="98"/>
      <c r="VDJ201" s="137" t="s">
        <v>616</v>
      </c>
      <c r="VDK201" s="137"/>
      <c r="VDL201" s="32" t="s">
        <v>4</v>
      </c>
      <c r="VDM201" s="100">
        <v>302</v>
      </c>
      <c r="VDN201" s="100"/>
      <c r="VDO201" s="33"/>
      <c r="VDP201" s="33"/>
      <c r="VDQ201" s="98">
        <v>6</v>
      </c>
      <c r="VDR201" s="98"/>
      <c r="VDS201" s="98"/>
      <c r="VDT201" s="98" t="s">
        <v>401</v>
      </c>
      <c r="VDU201" s="98"/>
      <c r="VDV201" s="98"/>
      <c r="VDW201" s="98" t="s">
        <v>404</v>
      </c>
      <c r="VDX201" s="98"/>
      <c r="VDY201" s="98"/>
      <c r="VDZ201" s="137" t="s">
        <v>616</v>
      </c>
      <c r="VEA201" s="137"/>
      <c r="VEB201" s="32" t="s">
        <v>4</v>
      </c>
      <c r="VEC201" s="100">
        <v>302</v>
      </c>
      <c r="VED201" s="100"/>
      <c r="VEE201" s="33"/>
      <c r="VEF201" s="33"/>
      <c r="VEG201" s="98">
        <v>6</v>
      </c>
      <c r="VEH201" s="98"/>
      <c r="VEI201" s="98"/>
      <c r="VEJ201" s="98" t="s">
        <v>401</v>
      </c>
      <c r="VEK201" s="98"/>
      <c r="VEL201" s="98"/>
      <c r="VEM201" s="98" t="s">
        <v>404</v>
      </c>
      <c r="VEN201" s="98"/>
      <c r="VEO201" s="98"/>
      <c r="VEP201" s="137" t="s">
        <v>616</v>
      </c>
      <c r="VEQ201" s="137"/>
      <c r="VER201" s="32" t="s">
        <v>4</v>
      </c>
      <c r="VES201" s="100">
        <v>302</v>
      </c>
      <c r="VET201" s="100"/>
      <c r="VEU201" s="33"/>
      <c r="VEV201" s="33"/>
      <c r="VEW201" s="98">
        <v>6</v>
      </c>
      <c r="VEX201" s="98"/>
      <c r="VEY201" s="98"/>
      <c r="VEZ201" s="98" t="s">
        <v>401</v>
      </c>
      <c r="VFA201" s="98"/>
      <c r="VFB201" s="98"/>
      <c r="VFC201" s="98" t="s">
        <v>404</v>
      </c>
      <c r="VFD201" s="98"/>
      <c r="VFE201" s="98"/>
      <c r="VFF201" s="137" t="s">
        <v>616</v>
      </c>
      <c r="VFG201" s="137"/>
      <c r="VFH201" s="32" t="s">
        <v>4</v>
      </c>
      <c r="VFI201" s="100">
        <v>302</v>
      </c>
      <c r="VFJ201" s="100"/>
      <c r="VFK201" s="33"/>
      <c r="VFL201" s="33"/>
      <c r="VFM201" s="98">
        <v>6</v>
      </c>
      <c r="VFN201" s="98"/>
      <c r="VFO201" s="98"/>
      <c r="VFP201" s="98" t="s">
        <v>401</v>
      </c>
      <c r="VFQ201" s="98"/>
      <c r="VFR201" s="98"/>
      <c r="VFS201" s="98" t="s">
        <v>404</v>
      </c>
      <c r="VFT201" s="98"/>
      <c r="VFU201" s="98"/>
      <c r="VFV201" s="137" t="s">
        <v>616</v>
      </c>
      <c r="VFW201" s="137"/>
      <c r="VFX201" s="32" t="s">
        <v>4</v>
      </c>
      <c r="VFY201" s="100">
        <v>302</v>
      </c>
      <c r="VFZ201" s="100"/>
      <c r="VGA201" s="33"/>
      <c r="VGB201" s="33"/>
      <c r="VGC201" s="98">
        <v>6</v>
      </c>
      <c r="VGD201" s="98"/>
      <c r="VGE201" s="98"/>
      <c r="VGF201" s="98" t="s">
        <v>401</v>
      </c>
      <c r="VGG201" s="98"/>
      <c r="VGH201" s="98"/>
      <c r="VGI201" s="98" t="s">
        <v>404</v>
      </c>
      <c r="VGJ201" s="98"/>
      <c r="VGK201" s="98"/>
      <c r="VGL201" s="137" t="s">
        <v>616</v>
      </c>
      <c r="VGM201" s="137"/>
      <c r="VGN201" s="32" t="s">
        <v>4</v>
      </c>
      <c r="VGO201" s="100">
        <v>302</v>
      </c>
      <c r="VGP201" s="100"/>
      <c r="VGQ201" s="33"/>
      <c r="VGR201" s="33"/>
      <c r="VGS201" s="98">
        <v>6</v>
      </c>
      <c r="VGT201" s="98"/>
      <c r="VGU201" s="98"/>
      <c r="VGV201" s="98" t="s">
        <v>401</v>
      </c>
      <c r="VGW201" s="98"/>
      <c r="VGX201" s="98"/>
      <c r="VGY201" s="98" t="s">
        <v>404</v>
      </c>
      <c r="VGZ201" s="98"/>
      <c r="VHA201" s="98"/>
      <c r="VHB201" s="137" t="s">
        <v>616</v>
      </c>
      <c r="VHC201" s="137"/>
      <c r="VHD201" s="32" t="s">
        <v>4</v>
      </c>
      <c r="VHE201" s="100">
        <v>302</v>
      </c>
      <c r="VHF201" s="100"/>
      <c r="VHG201" s="33"/>
      <c r="VHH201" s="33"/>
      <c r="VHI201" s="98">
        <v>6</v>
      </c>
      <c r="VHJ201" s="98"/>
      <c r="VHK201" s="98"/>
      <c r="VHL201" s="98" t="s">
        <v>401</v>
      </c>
      <c r="VHM201" s="98"/>
      <c r="VHN201" s="98"/>
      <c r="VHO201" s="98" t="s">
        <v>404</v>
      </c>
      <c r="VHP201" s="98"/>
      <c r="VHQ201" s="98"/>
      <c r="VHR201" s="137" t="s">
        <v>616</v>
      </c>
      <c r="VHS201" s="137"/>
      <c r="VHT201" s="32" t="s">
        <v>4</v>
      </c>
      <c r="VHU201" s="100">
        <v>302</v>
      </c>
      <c r="VHV201" s="100"/>
      <c r="VHW201" s="33"/>
      <c r="VHX201" s="33"/>
      <c r="VHY201" s="98">
        <v>6</v>
      </c>
      <c r="VHZ201" s="98"/>
      <c r="VIA201" s="98"/>
      <c r="VIB201" s="98" t="s">
        <v>401</v>
      </c>
      <c r="VIC201" s="98"/>
      <c r="VID201" s="98"/>
      <c r="VIE201" s="98" t="s">
        <v>404</v>
      </c>
      <c r="VIF201" s="98"/>
      <c r="VIG201" s="98"/>
      <c r="VIH201" s="137" t="s">
        <v>616</v>
      </c>
      <c r="VII201" s="137"/>
      <c r="VIJ201" s="32" t="s">
        <v>4</v>
      </c>
      <c r="VIK201" s="100">
        <v>302</v>
      </c>
      <c r="VIL201" s="100"/>
      <c r="VIM201" s="33"/>
      <c r="VIN201" s="33"/>
      <c r="VIO201" s="98">
        <v>6</v>
      </c>
      <c r="VIP201" s="98"/>
      <c r="VIQ201" s="98"/>
      <c r="VIR201" s="98" t="s">
        <v>401</v>
      </c>
      <c r="VIS201" s="98"/>
      <c r="VIT201" s="98"/>
      <c r="VIU201" s="98" t="s">
        <v>404</v>
      </c>
      <c r="VIV201" s="98"/>
      <c r="VIW201" s="98"/>
      <c r="VIX201" s="137" t="s">
        <v>616</v>
      </c>
      <c r="VIY201" s="137"/>
      <c r="VIZ201" s="32" t="s">
        <v>4</v>
      </c>
      <c r="VJA201" s="100">
        <v>302</v>
      </c>
      <c r="VJB201" s="100"/>
      <c r="VJC201" s="33"/>
      <c r="VJD201" s="33"/>
      <c r="VJE201" s="98">
        <v>6</v>
      </c>
      <c r="VJF201" s="98"/>
      <c r="VJG201" s="98"/>
      <c r="VJH201" s="98" t="s">
        <v>401</v>
      </c>
      <c r="VJI201" s="98"/>
      <c r="VJJ201" s="98"/>
      <c r="VJK201" s="98" t="s">
        <v>404</v>
      </c>
      <c r="VJL201" s="98"/>
      <c r="VJM201" s="98"/>
      <c r="VJN201" s="137" t="s">
        <v>616</v>
      </c>
      <c r="VJO201" s="137"/>
      <c r="VJP201" s="32" t="s">
        <v>4</v>
      </c>
      <c r="VJQ201" s="100">
        <v>302</v>
      </c>
      <c r="VJR201" s="100"/>
      <c r="VJS201" s="33"/>
      <c r="VJT201" s="33"/>
      <c r="VJU201" s="98">
        <v>6</v>
      </c>
      <c r="VJV201" s="98"/>
      <c r="VJW201" s="98"/>
      <c r="VJX201" s="98" t="s">
        <v>401</v>
      </c>
      <c r="VJY201" s="98"/>
      <c r="VJZ201" s="98"/>
      <c r="VKA201" s="98" t="s">
        <v>404</v>
      </c>
      <c r="VKB201" s="98"/>
      <c r="VKC201" s="98"/>
      <c r="VKD201" s="137" t="s">
        <v>616</v>
      </c>
      <c r="VKE201" s="137"/>
      <c r="VKF201" s="32" t="s">
        <v>4</v>
      </c>
      <c r="VKG201" s="100">
        <v>302</v>
      </c>
      <c r="VKH201" s="100"/>
      <c r="VKI201" s="33"/>
      <c r="VKJ201" s="33"/>
      <c r="VKK201" s="98">
        <v>6</v>
      </c>
      <c r="VKL201" s="98"/>
      <c r="VKM201" s="98"/>
      <c r="VKN201" s="98" t="s">
        <v>401</v>
      </c>
      <c r="VKO201" s="98"/>
      <c r="VKP201" s="98"/>
      <c r="VKQ201" s="98" t="s">
        <v>404</v>
      </c>
      <c r="VKR201" s="98"/>
      <c r="VKS201" s="98"/>
      <c r="VKT201" s="137" t="s">
        <v>616</v>
      </c>
      <c r="VKU201" s="137"/>
      <c r="VKV201" s="32" t="s">
        <v>4</v>
      </c>
      <c r="VKW201" s="100">
        <v>302</v>
      </c>
      <c r="VKX201" s="100"/>
      <c r="VKY201" s="33"/>
      <c r="VKZ201" s="33"/>
      <c r="VLA201" s="98">
        <v>6</v>
      </c>
      <c r="VLB201" s="98"/>
      <c r="VLC201" s="98"/>
      <c r="VLD201" s="98" t="s">
        <v>401</v>
      </c>
      <c r="VLE201" s="98"/>
      <c r="VLF201" s="98"/>
      <c r="VLG201" s="98" t="s">
        <v>404</v>
      </c>
      <c r="VLH201" s="98"/>
      <c r="VLI201" s="98"/>
      <c r="VLJ201" s="137" t="s">
        <v>616</v>
      </c>
      <c r="VLK201" s="137"/>
      <c r="VLL201" s="32" t="s">
        <v>4</v>
      </c>
      <c r="VLM201" s="100">
        <v>302</v>
      </c>
      <c r="VLN201" s="100"/>
      <c r="VLO201" s="33"/>
      <c r="VLP201" s="33"/>
      <c r="VLQ201" s="98">
        <v>6</v>
      </c>
      <c r="VLR201" s="98"/>
      <c r="VLS201" s="98"/>
      <c r="VLT201" s="98" t="s">
        <v>401</v>
      </c>
      <c r="VLU201" s="98"/>
      <c r="VLV201" s="98"/>
      <c r="VLW201" s="98" t="s">
        <v>404</v>
      </c>
      <c r="VLX201" s="98"/>
      <c r="VLY201" s="98"/>
      <c r="VLZ201" s="137" t="s">
        <v>616</v>
      </c>
      <c r="VMA201" s="137"/>
      <c r="VMB201" s="32" t="s">
        <v>4</v>
      </c>
      <c r="VMC201" s="100">
        <v>302</v>
      </c>
      <c r="VMD201" s="100"/>
      <c r="VME201" s="33"/>
      <c r="VMF201" s="33"/>
      <c r="VMG201" s="98">
        <v>6</v>
      </c>
      <c r="VMH201" s="98"/>
      <c r="VMI201" s="98"/>
      <c r="VMJ201" s="98" t="s">
        <v>401</v>
      </c>
      <c r="VMK201" s="98"/>
      <c r="VML201" s="98"/>
      <c r="VMM201" s="98" t="s">
        <v>404</v>
      </c>
      <c r="VMN201" s="98"/>
      <c r="VMO201" s="98"/>
      <c r="VMP201" s="137" t="s">
        <v>616</v>
      </c>
      <c r="VMQ201" s="137"/>
      <c r="VMR201" s="32" t="s">
        <v>4</v>
      </c>
      <c r="VMS201" s="100">
        <v>302</v>
      </c>
      <c r="VMT201" s="100"/>
      <c r="VMU201" s="33"/>
      <c r="VMV201" s="33"/>
      <c r="VMW201" s="98">
        <v>6</v>
      </c>
      <c r="VMX201" s="98"/>
      <c r="VMY201" s="98"/>
      <c r="VMZ201" s="98" t="s">
        <v>401</v>
      </c>
      <c r="VNA201" s="98"/>
      <c r="VNB201" s="98"/>
      <c r="VNC201" s="98" t="s">
        <v>404</v>
      </c>
      <c r="VND201" s="98"/>
      <c r="VNE201" s="98"/>
      <c r="VNF201" s="137" t="s">
        <v>616</v>
      </c>
      <c r="VNG201" s="137"/>
      <c r="VNH201" s="32" t="s">
        <v>4</v>
      </c>
      <c r="VNI201" s="100">
        <v>302</v>
      </c>
      <c r="VNJ201" s="100"/>
      <c r="VNK201" s="33"/>
      <c r="VNL201" s="33"/>
      <c r="VNM201" s="98">
        <v>6</v>
      </c>
      <c r="VNN201" s="98"/>
      <c r="VNO201" s="98"/>
      <c r="VNP201" s="98" t="s">
        <v>401</v>
      </c>
      <c r="VNQ201" s="98"/>
      <c r="VNR201" s="98"/>
      <c r="VNS201" s="98" t="s">
        <v>404</v>
      </c>
      <c r="VNT201" s="98"/>
      <c r="VNU201" s="98"/>
      <c r="VNV201" s="137" t="s">
        <v>616</v>
      </c>
      <c r="VNW201" s="137"/>
      <c r="VNX201" s="32" t="s">
        <v>4</v>
      </c>
      <c r="VNY201" s="100">
        <v>302</v>
      </c>
      <c r="VNZ201" s="100"/>
      <c r="VOA201" s="33"/>
      <c r="VOB201" s="33"/>
      <c r="VOC201" s="98">
        <v>6</v>
      </c>
      <c r="VOD201" s="98"/>
      <c r="VOE201" s="98"/>
      <c r="VOF201" s="98" t="s">
        <v>401</v>
      </c>
      <c r="VOG201" s="98"/>
      <c r="VOH201" s="98"/>
      <c r="VOI201" s="98" t="s">
        <v>404</v>
      </c>
      <c r="VOJ201" s="98"/>
      <c r="VOK201" s="98"/>
      <c r="VOL201" s="137" t="s">
        <v>616</v>
      </c>
      <c r="VOM201" s="137"/>
      <c r="VON201" s="32" t="s">
        <v>4</v>
      </c>
      <c r="VOO201" s="100">
        <v>302</v>
      </c>
      <c r="VOP201" s="100"/>
      <c r="VOQ201" s="33"/>
      <c r="VOR201" s="33"/>
      <c r="VOS201" s="98">
        <v>6</v>
      </c>
      <c r="VOT201" s="98"/>
      <c r="VOU201" s="98"/>
      <c r="VOV201" s="98" t="s">
        <v>401</v>
      </c>
      <c r="VOW201" s="98"/>
      <c r="VOX201" s="98"/>
      <c r="VOY201" s="98" t="s">
        <v>404</v>
      </c>
      <c r="VOZ201" s="98"/>
      <c r="VPA201" s="98"/>
      <c r="VPB201" s="137" t="s">
        <v>616</v>
      </c>
      <c r="VPC201" s="137"/>
      <c r="VPD201" s="32" t="s">
        <v>4</v>
      </c>
      <c r="VPE201" s="100">
        <v>302</v>
      </c>
      <c r="VPF201" s="100"/>
      <c r="VPG201" s="33"/>
      <c r="VPH201" s="33"/>
      <c r="VPI201" s="98">
        <v>6</v>
      </c>
      <c r="VPJ201" s="98"/>
      <c r="VPK201" s="98"/>
      <c r="VPL201" s="98" t="s">
        <v>401</v>
      </c>
      <c r="VPM201" s="98"/>
      <c r="VPN201" s="98"/>
      <c r="VPO201" s="98" t="s">
        <v>404</v>
      </c>
      <c r="VPP201" s="98"/>
      <c r="VPQ201" s="98"/>
      <c r="VPR201" s="137" t="s">
        <v>616</v>
      </c>
      <c r="VPS201" s="137"/>
      <c r="VPT201" s="32" t="s">
        <v>4</v>
      </c>
      <c r="VPU201" s="100">
        <v>302</v>
      </c>
      <c r="VPV201" s="100"/>
      <c r="VPW201" s="33"/>
      <c r="VPX201" s="33"/>
      <c r="VPY201" s="98">
        <v>6</v>
      </c>
      <c r="VPZ201" s="98"/>
      <c r="VQA201" s="98"/>
      <c r="VQB201" s="98" t="s">
        <v>401</v>
      </c>
      <c r="VQC201" s="98"/>
      <c r="VQD201" s="98"/>
      <c r="VQE201" s="98" t="s">
        <v>404</v>
      </c>
      <c r="VQF201" s="98"/>
      <c r="VQG201" s="98"/>
      <c r="VQH201" s="137" t="s">
        <v>616</v>
      </c>
      <c r="VQI201" s="137"/>
      <c r="VQJ201" s="32" t="s">
        <v>4</v>
      </c>
      <c r="VQK201" s="100">
        <v>302</v>
      </c>
      <c r="VQL201" s="100"/>
      <c r="VQM201" s="33"/>
      <c r="VQN201" s="33"/>
      <c r="VQO201" s="98">
        <v>6</v>
      </c>
      <c r="VQP201" s="98"/>
      <c r="VQQ201" s="98"/>
      <c r="VQR201" s="98" t="s">
        <v>401</v>
      </c>
      <c r="VQS201" s="98"/>
      <c r="VQT201" s="98"/>
      <c r="VQU201" s="98" t="s">
        <v>404</v>
      </c>
      <c r="VQV201" s="98"/>
      <c r="VQW201" s="98"/>
      <c r="VQX201" s="137" t="s">
        <v>616</v>
      </c>
      <c r="VQY201" s="137"/>
      <c r="VQZ201" s="32" t="s">
        <v>4</v>
      </c>
      <c r="VRA201" s="100">
        <v>302</v>
      </c>
      <c r="VRB201" s="100"/>
      <c r="VRC201" s="33"/>
      <c r="VRD201" s="33"/>
      <c r="VRE201" s="98">
        <v>6</v>
      </c>
      <c r="VRF201" s="98"/>
      <c r="VRG201" s="98"/>
      <c r="VRH201" s="98" t="s">
        <v>401</v>
      </c>
      <c r="VRI201" s="98"/>
      <c r="VRJ201" s="98"/>
      <c r="VRK201" s="98" t="s">
        <v>404</v>
      </c>
      <c r="VRL201" s="98"/>
      <c r="VRM201" s="98"/>
      <c r="VRN201" s="137" t="s">
        <v>616</v>
      </c>
      <c r="VRO201" s="137"/>
      <c r="VRP201" s="32" t="s">
        <v>4</v>
      </c>
      <c r="VRQ201" s="100">
        <v>302</v>
      </c>
      <c r="VRR201" s="100"/>
      <c r="VRS201" s="33"/>
      <c r="VRT201" s="33"/>
      <c r="VRU201" s="98">
        <v>6</v>
      </c>
      <c r="VRV201" s="98"/>
      <c r="VRW201" s="98"/>
      <c r="VRX201" s="98" t="s">
        <v>401</v>
      </c>
      <c r="VRY201" s="98"/>
      <c r="VRZ201" s="98"/>
      <c r="VSA201" s="98" t="s">
        <v>404</v>
      </c>
      <c r="VSB201" s="98"/>
      <c r="VSC201" s="98"/>
      <c r="VSD201" s="137" t="s">
        <v>616</v>
      </c>
      <c r="VSE201" s="137"/>
      <c r="VSF201" s="32" t="s">
        <v>4</v>
      </c>
      <c r="VSG201" s="100">
        <v>302</v>
      </c>
      <c r="VSH201" s="100"/>
      <c r="VSI201" s="33"/>
      <c r="VSJ201" s="33"/>
      <c r="VSK201" s="98">
        <v>6</v>
      </c>
      <c r="VSL201" s="98"/>
      <c r="VSM201" s="98"/>
      <c r="VSN201" s="98" t="s">
        <v>401</v>
      </c>
      <c r="VSO201" s="98"/>
      <c r="VSP201" s="98"/>
      <c r="VSQ201" s="98" t="s">
        <v>404</v>
      </c>
      <c r="VSR201" s="98"/>
      <c r="VSS201" s="98"/>
      <c r="VST201" s="137" t="s">
        <v>616</v>
      </c>
      <c r="VSU201" s="137"/>
      <c r="VSV201" s="32" t="s">
        <v>4</v>
      </c>
      <c r="VSW201" s="100">
        <v>302</v>
      </c>
      <c r="VSX201" s="100"/>
      <c r="VSY201" s="33"/>
      <c r="VSZ201" s="33"/>
      <c r="VTA201" s="98">
        <v>6</v>
      </c>
      <c r="VTB201" s="98"/>
      <c r="VTC201" s="98"/>
      <c r="VTD201" s="98" t="s">
        <v>401</v>
      </c>
      <c r="VTE201" s="98"/>
      <c r="VTF201" s="98"/>
      <c r="VTG201" s="98" t="s">
        <v>404</v>
      </c>
      <c r="VTH201" s="98"/>
      <c r="VTI201" s="98"/>
      <c r="VTJ201" s="137" t="s">
        <v>616</v>
      </c>
      <c r="VTK201" s="137"/>
      <c r="VTL201" s="32" t="s">
        <v>4</v>
      </c>
      <c r="VTM201" s="100">
        <v>302</v>
      </c>
      <c r="VTN201" s="100"/>
      <c r="VTO201" s="33"/>
      <c r="VTP201" s="33"/>
      <c r="VTQ201" s="98">
        <v>6</v>
      </c>
      <c r="VTR201" s="98"/>
      <c r="VTS201" s="98"/>
      <c r="VTT201" s="98" t="s">
        <v>401</v>
      </c>
      <c r="VTU201" s="98"/>
      <c r="VTV201" s="98"/>
      <c r="VTW201" s="98" t="s">
        <v>404</v>
      </c>
      <c r="VTX201" s="98"/>
      <c r="VTY201" s="98"/>
      <c r="VTZ201" s="137" t="s">
        <v>616</v>
      </c>
      <c r="VUA201" s="137"/>
      <c r="VUB201" s="32" t="s">
        <v>4</v>
      </c>
      <c r="VUC201" s="100">
        <v>302</v>
      </c>
      <c r="VUD201" s="100"/>
      <c r="VUE201" s="33"/>
      <c r="VUF201" s="33"/>
      <c r="VUG201" s="98">
        <v>6</v>
      </c>
      <c r="VUH201" s="98"/>
      <c r="VUI201" s="98"/>
      <c r="VUJ201" s="98" t="s">
        <v>401</v>
      </c>
      <c r="VUK201" s="98"/>
      <c r="VUL201" s="98"/>
      <c r="VUM201" s="98" t="s">
        <v>404</v>
      </c>
      <c r="VUN201" s="98"/>
      <c r="VUO201" s="98"/>
      <c r="VUP201" s="137" t="s">
        <v>616</v>
      </c>
      <c r="VUQ201" s="137"/>
      <c r="VUR201" s="32" t="s">
        <v>4</v>
      </c>
      <c r="VUS201" s="100">
        <v>302</v>
      </c>
      <c r="VUT201" s="100"/>
      <c r="VUU201" s="33"/>
      <c r="VUV201" s="33"/>
      <c r="VUW201" s="98">
        <v>6</v>
      </c>
      <c r="VUX201" s="98"/>
      <c r="VUY201" s="98"/>
      <c r="VUZ201" s="98" t="s">
        <v>401</v>
      </c>
      <c r="VVA201" s="98"/>
      <c r="VVB201" s="98"/>
      <c r="VVC201" s="98" t="s">
        <v>404</v>
      </c>
      <c r="VVD201" s="98"/>
      <c r="VVE201" s="98"/>
      <c r="VVF201" s="137" t="s">
        <v>616</v>
      </c>
      <c r="VVG201" s="137"/>
      <c r="VVH201" s="32" t="s">
        <v>4</v>
      </c>
      <c r="VVI201" s="100">
        <v>302</v>
      </c>
      <c r="VVJ201" s="100"/>
      <c r="VVK201" s="33"/>
      <c r="VVL201" s="33"/>
      <c r="VVM201" s="98">
        <v>6</v>
      </c>
      <c r="VVN201" s="98"/>
      <c r="VVO201" s="98"/>
      <c r="VVP201" s="98" t="s">
        <v>401</v>
      </c>
      <c r="VVQ201" s="98"/>
      <c r="VVR201" s="98"/>
      <c r="VVS201" s="98" t="s">
        <v>404</v>
      </c>
      <c r="VVT201" s="98"/>
      <c r="VVU201" s="98"/>
      <c r="VVV201" s="137" t="s">
        <v>616</v>
      </c>
      <c r="VVW201" s="137"/>
      <c r="VVX201" s="32" t="s">
        <v>4</v>
      </c>
      <c r="VVY201" s="100">
        <v>302</v>
      </c>
      <c r="VVZ201" s="100"/>
      <c r="VWA201" s="33"/>
      <c r="VWB201" s="33"/>
      <c r="VWC201" s="98">
        <v>6</v>
      </c>
      <c r="VWD201" s="98"/>
      <c r="VWE201" s="98"/>
      <c r="VWF201" s="98" t="s">
        <v>401</v>
      </c>
      <c r="VWG201" s="98"/>
      <c r="VWH201" s="98"/>
      <c r="VWI201" s="98" t="s">
        <v>404</v>
      </c>
      <c r="VWJ201" s="98"/>
      <c r="VWK201" s="98"/>
      <c r="VWL201" s="137" t="s">
        <v>616</v>
      </c>
      <c r="VWM201" s="137"/>
      <c r="VWN201" s="32" t="s">
        <v>4</v>
      </c>
      <c r="VWO201" s="100">
        <v>302</v>
      </c>
      <c r="VWP201" s="100"/>
      <c r="VWQ201" s="33"/>
      <c r="VWR201" s="33"/>
      <c r="VWS201" s="98">
        <v>6</v>
      </c>
      <c r="VWT201" s="98"/>
      <c r="VWU201" s="98"/>
      <c r="VWV201" s="98" t="s">
        <v>401</v>
      </c>
      <c r="VWW201" s="98"/>
      <c r="VWX201" s="98"/>
      <c r="VWY201" s="98" t="s">
        <v>404</v>
      </c>
      <c r="VWZ201" s="98"/>
      <c r="VXA201" s="98"/>
      <c r="VXB201" s="137" t="s">
        <v>616</v>
      </c>
      <c r="VXC201" s="137"/>
      <c r="VXD201" s="32" t="s">
        <v>4</v>
      </c>
      <c r="VXE201" s="100">
        <v>302</v>
      </c>
      <c r="VXF201" s="100"/>
      <c r="VXG201" s="33"/>
      <c r="VXH201" s="33"/>
      <c r="VXI201" s="98">
        <v>6</v>
      </c>
      <c r="VXJ201" s="98"/>
      <c r="VXK201" s="98"/>
      <c r="VXL201" s="98" t="s">
        <v>401</v>
      </c>
      <c r="VXM201" s="98"/>
      <c r="VXN201" s="98"/>
      <c r="VXO201" s="98" t="s">
        <v>404</v>
      </c>
      <c r="VXP201" s="98"/>
      <c r="VXQ201" s="98"/>
      <c r="VXR201" s="137" t="s">
        <v>616</v>
      </c>
      <c r="VXS201" s="137"/>
      <c r="VXT201" s="32" t="s">
        <v>4</v>
      </c>
      <c r="VXU201" s="100">
        <v>302</v>
      </c>
      <c r="VXV201" s="100"/>
      <c r="VXW201" s="33"/>
      <c r="VXX201" s="33"/>
      <c r="VXY201" s="98">
        <v>6</v>
      </c>
      <c r="VXZ201" s="98"/>
      <c r="VYA201" s="98"/>
      <c r="VYB201" s="98" t="s">
        <v>401</v>
      </c>
      <c r="VYC201" s="98"/>
      <c r="VYD201" s="98"/>
      <c r="VYE201" s="98" t="s">
        <v>404</v>
      </c>
      <c r="VYF201" s="98"/>
      <c r="VYG201" s="98"/>
      <c r="VYH201" s="137" t="s">
        <v>616</v>
      </c>
      <c r="VYI201" s="137"/>
      <c r="VYJ201" s="32" t="s">
        <v>4</v>
      </c>
      <c r="VYK201" s="100">
        <v>302</v>
      </c>
      <c r="VYL201" s="100"/>
      <c r="VYM201" s="33"/>
      <c r="VYN201" s="33"/>
      <c r="VYO201" s="98">
        <v>6</v>
      </c>
      <c r="VYP201" s="98"/>
      <c r="VYQ201" s="98"/>
      <c r="VYR201" s="98" t="s">
        <v>401</v>
      </c>
      <c r="VYS201" s="98"/>
      <c r="VYT201" s="98"/>
      <c r="VYU201" s="98" t="s">
        <v>404</v>
      </c>
      <c r="VYV201" s="98"/>
      <c r="VYW201" s="98"/>
      <c r="VYX201" s="137" t="s">
        <v>616</v>
      </c>
      <c r="VYY201" s="137"/>
      <c r="VYZ201" s="32" t="s">
        <v>4</v>
      </c>
      <c r="VZA201" s="100">
        <v>302</v>
      </c>
      <c r="VZB201" s="100"/>
      <c r="VZC201" s="33"/>
      <c r="VZD201" s="33"/>
      <c r="VZE201" s="98">
        <v>6</v>
      </c>
      <c r="VZF201" s="98"/>
      <c r="VZG201" s="98"/>
      <c r="VZH201" s="98" t="s">
        <v>401</v>
      </c>
      <c r="VZI201" s="98"/>
      <c r="VZJ201" s="98"/>
      <c r="VZK201" s="98" t="s">
        <v>404</v>
      </c>
      <c r="VZL201" s="98"/>
      <c r="VZM201" s="98"/>
      <c r="VZN201" s="137" t="s">
        <v>616</v>
      </c>
      <c r="VZO201" s="137"/>
      <c r="VZP201" s="32" t="s">
        <v>4</v>
      </c>
      <c r="VZQ201" s="100">
        <v>302</v>
      </c>
      <c r="VZR201" s="100"/>
      <c r="VZS201" s="33"/>
      <c r="VZT201" s="33"/>
      <c r="VZU201" s="98">
        <v>6</v>
      </c>
      <c r="VZV201" s="98"/>
      <c r="VZW201" s="98"/>
      <c r="VZX201" s="98" t="s">
        <v>401</v>
      </c>
      <c r="VZY201" s="98"/>
      <c r="VZZ201" s="98"/>
      <c r="WAA201" s="98" t="s">
        <v>404</v>
      </c>
      <c r="WAB201" s="98"/>
      <c r="WAC201" s="98"/>
      <c r="WAD201" s="137" t="s">
        <v>616</v>
      </c>
      <c r="WAE201" s="137"/>
      <c r="WAF201" s="32" t="s">
        <v>4</v>
      </c>
      <c r="WAG201" s="100">
        <v>302</v>
      </c>
      <c r="WAH201" s="100"/>
      <c r="WAI201" s="33"/>
      <c r="WAJ201" s="33"/>
      <c r="WAK201" s="98">
        <v>6</v>
      </c>
      <c r="WAL201" s="98"/>
      <c r="WAM201" s="98"/>
      <c r="WAN201" s="98" t="s">
        <v>401</v>
      </c>
      <c r="WAO201" s="98"/>
      <c r="WAP201" s="98"/>
      <c r="WAQ201" s="98" t="s">
        <v>404</v>
      </c>
      <c r="WAR201" s="98"/>
      <c r="WAS201" s="98"/>
      <c r="WAT201" s="137" t="s">
        <v>616</v>
      </c>
      <c r="WAU201" s="137"/>
      <c r="WAV201" s="32" t="s">
        <v>4</v>
      </c>
      <c r="WAW201" s="100">
        <v>302</v>
      </c>
      <c r="WAX201" s="100"/>
      <c r="WAY201" s="33"/>
      <c r="WAZ201" s="33"/>
      <c r="WBA201" s="98">
        <v>6</v>
      </c>
      <c r="WBB201" s="98"/>
      <c r="WBC201" s="98"/>
      <c r="WBD201" s="98" t="s">
        <v>401</v>
      </c>
      <c r="WBE201" s="98"/>
      <c r="WBF201" s="98"/>
      <c r="WBG201" s="98" t="s">
        <v>404</v>
      </c>
      <c r="WBH201" s="98"/>
      <c r="WBI201" s="98"/>
      <c r="WBJ201" s="137" t="s">
        <v>616</v>
      </c>
      <c r="WBK201" s="137"/>
      <c r="WBL201" s="32" t="s">
        <v>4</v>
      </c>
      <c r="WBM201" s="100">
        <v>302</v>
      </c>
      <c r="WBN201" s="100"/>
      <c r="WBO201" s="33"/>
      <c r="WBP201" s="33"/>
      <c r="WBQ201" s="98">
        <v>6</v>
      </c>
      <c r="WBR201" s="98"/>
      <c r="WBS201" s="98"/>
      <c r="WBT201" s="98" t="s">
        <v>401</v>
      </c>
      <c r="WBU201" s="98"/>
      <c r="WBV201" s="98"/>
      <c r="WBW201" s="98" t="s">
        <v>404</v>
      </c>
      <c r="WBX201" s="98"/>
      <c r="WBY201" s="98"/>
      <c r="WBZ201" s="137" t="s">
        <v>616</v>
      </c>
      <c r="WCA201" s="137"/>
      <c r="WCB201" s="32" t="s">
        <v>4</v>
      </c>
      <c r="WCC201" s="100">
        <v>302</v>
      </c>
      <c r="WCD201" s="100"/>
      <c r="WCE201" s="33"/>
      <c r="WCF201" s="33"/>
      <c r="WCG201" s="98">
        <v>6</v>
      </c>
      <c r="WCH201" s="98"/>
      <c r="WCI201" s="98"/>
      <c r="WCJ201" s="98" t="s">
        <v>401</v>
      </c>
      <c r="WCK201" s="98"/>
      <c r="WCL201" s="98"/>
      <c r="WCM201" s="98" t="s">
        <v>404</v>
      </c>
      <c r="WCN201" s="98"/>
      <c r="WCO201" s="98"/>
      <c r="WCP201" s="137" t="s">
        <v>616</v>
      </c>
      <c r="WCQ201" s="137"/>
      <c r="WCR201" s="32" t="s">
        <v>4</v>
      </c>
      <c r="WCS201" s="100">
        <v>302</v>
      </c>
      <c r="WCT201" s="100"/>
      <c r="WCU201" s="33"/>
      <c r="WCV201" s="33"/>
      <c r="WCW201" s="98">
        <v>6</v>
      </c>
      <c r="WCX201" s="98"/>
      <c r="WCY201" s="98"/>
      <c r="WCZ201" s="98" t="s">
        <v>401</v>
      </c>
      <c r="WDA201" s="98"/>
      <c r="WDB201" s="98"/>
      <c r="WDC201" s="98" t="s">
        <v>404</v>
      </c>
      <c r="WDD201" s="98"/>
      <c r="WDE201" s="98"/>
      <c r="WDF201" s="137" t="s">
        <v>616</v>
      </c>
      <c r="WDG201" s="137"/>
      <c r="WDH201" s="32" t="s">
        <v>4</v>
      </c>
      <c r="WDI201" s="100">
        <v>302</v>
      </c>
      <c r="WDJ201" s="100"/>
      <c r="WDK201" s="33"/>
      <c r="WDL201" s="33"/>
      <c r="WDM201" s="98">
        <v>6</v>
      </c>
      <c r="WDN201" s="98"/>
      <c r="WDO201" s="98"/>
      <c r="WDP201" s="98" t="s">
        <v>401</v>
      </c>
      <c r="WDQ201" s="98"/>
      <c r="WDR201" s="98"/>
      <c r="WDS201" s="98" t="s">
        <v>404</v>
      </c>
      <c r="WDT201" s="98"/>
      <c r="WDU201" s="98"/>
      <c r="WDV201" s="137" t="s">
        <v>616</v>
      </c>
      <c r="WDW201" s="137"/>
      <c r="WDX201" s="32" t="s">
        <v>4</v>
      </c>
      <c r="WDY201" s="100">
        <v>302</v>
      </c>
      <c r="WDZ201" s="100"/>
      <c r="WEA201" s="33"/>
      <c r="WEB201" s="33"/>
      <c r="WEC201" s="98">
        <v>6</v>
      </c>
      <c r="WED201" s="98"/>
      <c r="WEE201" s="98"/>
      <c r="WEF201" s="98" t="s">
        <v>401</v>
      </c>
      <c r="WEG201" s="98"/>
      <c r="WEH201" s="98"/>
      <c r="WEI201" s="98" t="s">
        <v>404</v>
      </c>
      <c r="WEJ201" s="98"/>
      <c r="WEK201" s="98"/>
      <c r="WEL201" s="137" t="s">
        <v>616</v>
      </c>
      <c r="WEM201" s="137"/>
      <c r="WEN201" s="32" t="s">
        <v>4</v>
      </c>
      <c r="WEO201" s="100">
        <v>302</v>
      </c>
      <c r="WEP201" s="100"/>
      <c r="WEQ201" s="33"/>
      <c r="WER201" s="33"/>
      <c r="WES201" s="98">
        <v>6</v>
      </c>
      <c r="WET201" s="98"/>
      <c r="WEU201" s="98"/>
      <c r="WEV201" s="98" t="s">
        <v>401</v>
      </c>
      <c r="WEW201" s="98"/>
      <c r="WEX201" s="98"/>
      <c r="WEY201" s="98" t="s">
        <v>404</v>
      </c>
      <c r="WEZ201" s="98"/>
      <c r="WFA201" s="98"/>
      <c r="WFB201" s="137" t="s">
        <v>616</v>
      </c>
      <c r="WFC201" s="137"/>
      <c r="WFD201" s="32" t="s">
        <v>4</v>
      </c>
      <c r="WFE201" s="100">
        <v>302</v>
      </c>
      <c r="WFF201" s="100"/>
      <c r="WFG201" s="33"/>
      <c r="WFH201" s="33"/>
      <c r="WFI201" s="98">
        <v>6</v>
      </c>
      <c r="WFJ201" s="98"/>
      <c r="WFK201" s="98"/>
      <c r="WFL201" s="98" t="s">
        <v>401</v>
      </c>
      <c r="WFM201" s="98"/>
      <c r="WFN201" s="98"/>
      <c r="WFO201" s="98" t="s">
        <v>404</v>
      </c>
      <c r="WFP201" s="98"/>
      <c r="WFQ201" s="98"/>
      <c r="WFR201" s="137" t="s">
        <v>616</v>
      </c>
      <c r="WFS201" s="137"/>
      <c r="WFT201" s="32" t="s">
        <v>4</v>
      </c>
      <c r="WFU201" s="100">
        <v>302</v>
      </c>
      <c r="WFV201" s="100"/>
      <c r="WFW201" s="33"/>
      <c r="WFX201" s="33"/>
      <c r="WFY201" s="98">
        <v>6</v>
      </c>
      <c r="WFZ201" s="98"/>
      <c r="WGA201" s="98"/>
      <c r="WGB201" s="98" t="s">
        <v>401</v>
      </c>
      <c r="WGC201" s="98"/>
      <c r="WGD201" s="98"/>
      <c r="WGE201" s="98" t="s">
        <v>404</v>
      </c>
      <c r="WGF201" s="98"/>
      <c r="WGG201" s="98"/>
      <c r="WGH201" s="137" t="s">
        <v>616</v>
      </c>
      <c r="WGI201" s="137"/>
      <c r="WGJ201" s="32" t="s">
        <v>4</v>
      </c>
      <c r="WGK201" s="100">
        <v>302</v>
      </c>
      <c r="WGL201" s="100"/>
      <c r="WGM201" s="33"/>
      <c r="WGN201" s="33"/>
      <c r="WGO201" s="98">
        <v>6</v>
      </c>
      <c r="WGP201" s="98"/>
      <c r="WGQ201" s="98"/>
      <c r="WGR201" s="98" t="s">
        <v>401</v>
      </c>
      <c r="WGS201" s="98"/>
      <c r="WGT201" s="98"/>
      <c r="WGU201" s="98" t="s">
        <v>404</v>
      </c>
      <c r="WGV201" s="98"/>
      <c r="WGW201" s="98"/>
      <c r="WGX201" s="137" t="s">
        <v>616</v>
      </c>
      <c r="WGY201" s="137"/>
      <c r="WGZ201" s="32" t="s">
        <v>4</v>
      </c>
      <c r="WHA201" s="100">
        <v>302</v>
      </c>
      <c r="WHB201" s="100"/>
      <c r="WHC201" s="33"/>
      <c r="WHD201" s="33"/>
      <c r="WHE201" s="98">
        <v>6</v>
      </c>
      <c r="WHF201" s="98"/>
      <c r="WHG201" s="98"/>
      <c r="WHH201" s="98" t="s">
        <v>401</v>
      </c>
      <c r="WHI201" s="98"/>
      <c r="WHJ201" s="98"/>
      <c r="WHK201" s="98" t="s">
        <v>404</v>
      </c>
      <c r="WHL201" s="98"/>
      <c r="WHM201" s="98"/>
      <c r="WHN201" s="137" t="s">
        <v>616</v>
      </c>
      <c r="WHO201" s="137"/>
      <c r="WHP201" s="32" t="s">
        <v>4</v>
      </c>
      <c r="WHQ201" s="100">
        <v>302</v>
      </c>
      <c r="WHR201" s="100"/>
      <c r="WHS201" s="33"/>
      <c r="WHT201" s="33"/>
      <c r="WHU201" s="98">
        <v>6</v>
      </c>
      <c r="WHV201" s="98"/>
      <c r="WHW201" s="98"/>
      <c r="WHX201" s="98" t="s">
        <v>401</v>
      </c>
      <c r="WHY201" s="98"/>
      <c r="WHZ201" s="98"/>
      <c r="WIA201" s="98" t="s">
        <v>404</v>
      </c>
      <c r="WIB201" s="98"/>
      <c r="WIC201" s="98"/>
      <c r="WID201" s="137" t="s">
        <v>616</v>
      </c>
      <c r="WIE201" s="137"/>
      <c r="WIF201" s="32" t="s">
        <v>4</v>
      </c>
      <c r="WIG201" s="100">
        <v>302</v>
      </c>
      <c r="WIH201" s="100"/>
      <c r="WII201" s="33"/>
      <c r="WIJ201" s="33"/>
      <c r="WIK201" s="98">
        <v>6</v>
      </c>
      <c r="WIL201" s="98"/>
      <c r="WIM201" s="98"/>
      <c r="WIN201" s="98" t="s">
        <v>401</v>
      </c>
      <c r="WIO201" s="98"/>
      <c r="WIP201" s="98"/>
      <c r="WIQ201" s="98" t="s">
        <v>404</v>
      </c>
      <c r="WIR201" s="98"/>
      <c r="WIS201" s="98"/>
      <c r="WIT201" s="137" t="s">
        <v>616</v>
      </c>
      <c r="WIU201" s="137"/>
      <c r="WIV201" s="32" t="s">
        <v>4</v>
      </c>
      <c r="WIW201" s="100">
        <v>302</v>
      </c>
      <c r="WIX201" s="100"/>
      <c r="WIY201" s="33"/>
      <c r="WIZ201" s="33"/>
      <c r="WJA201" s="98">
        <v>6</v>
      </c>
      <c r="WJB201" s="98"/>
      <c r="WJC201" s="98"/>
      <c r="WJD201" s="98" t="s">
        <v>401</v>
      </c>
      <c r="WJE201" s="98"/>
      <c r="WJF201" s="98"/>
      <c r="WJG201" s="98" t="s">
        <v>404</v>
      </c>
      <c r="WJH201" s="98"/>
      <c r="WJI201" s="98"/>
      <c r="WJJ201" s="137" t="s">
        <v>616</v>
      </c>
      <c r="WJK201" s="137"/>
      <c r="WJL201" s="32" t="s">
        <v>4</v>
      </c>
      <c r="WJM201" s="100">
        <v>302</v>
      </c>
      <c r="WJN201" s="100"/>
      <c r="WJO201" s="33"/>
      <c r="WJP201" s="33"/>
      <c r="WJQ201" s="98">
        <v>6</v>
      </c>
      <c r="WJR201" s="98"/>
      <c r="WJS201" s="98"/>
      <c r="WJT201" s="98" t="s">
        <v>401</v>
      </c>
      <c r="WJU201" s="98"/>
      <c r="WJV201" s="98"/>
      <c r="WJW201" s="98" t="s">
        <v>404</v>
      </c>
      <c r="WJX201" s="98"/>
      <c r="WJY201" s="98"/>
      <c r="WJZ201" s="137" t="s">
        <v>616</v>
      </c>
      <c r="WKA201" s="137"/>
      <c r="WKB201" s="32" t="s">
        <v>4</v>
      </c>
      <c r="WKC201" s="100">
        <v>302</v>
      </c>
      <c r="WKD201" s="100"/>
      <c r="WKE201" s="33"/>
      <c r="WKF201" s="33"/>
      <c r="WKG201" s="98">
        <v>6</v>
      </c>
      <c r="WKH201" s="98"/>
      <c r="WKI201" s="98"/>
      <c r="WKJ201" s="98" t="s">
        <v>401</v>
      </c>
      <c r="WKK201" s="98"/>
      <c r="WKL201" s="98"/>
      <c r="WKM201" s="98" t="s">
        <v>404</v>
      </c>
      <c r="WKN201" s="98"/>
      <c r="WKO201" s="98"/>
      <c r="WKP201" s="137" t="s">
        <v>616</v>
      </c>
      <c r="WKQ201" s="137"/>
      <c r="WKR201" s="32" t="s">
        <v>4</v>
      </c>
      <c r="WKS201" s="100">
        <v>302</v>
      </c>
      <c r="WKT201" s="100"/>
      <c r="WKU201" s="33"/>
      <c r="WKV201" s="33"/>
      <c r="WKW201" s="98">
        <v>6</v>
      </c>
      <c r="WKX201" s="98"/>
      <c r="WKY201" s="98"/>
      <c r="WKZ201" s="98" t="s">
        <v>401</v>
      </c>
      <c r="WLA201" s="98"/>
      <c r="WLB201" s="98"/>
      <c r="WLC201" s="98" t="s">
        <v>404</v>
      </c>
      <c r="WLD201" s="98"/>
      <c r="WLE201" s="98"/>
      <c r="WLF201" s="137" t="s">
        <v>616</v>
      </c>
      <c r="WLG201" s="137"/>
      <c r="WLH201" s="32" t="s">
        <v>4</v>
      </c>
      <c r="WLI201" s="100">
        <v>302</v>
      </c>
      <c r="WLJ201" s="100"/>
      <c r="WLK201" s="33"/>
      <c r="WLL201" s="33"/>
      <c r="WLM201" s="98">
        <v>6</v>
      </c>
      <c r="WLN201" s="98"/>
      <c r="WLO201" s="98"/>
      <c r="WLP201" s="98" t="s">
        <v>401</v>
      </c>
      <c r="WLQ201" s="98"/>
      <c r="WLR201" s="98"/>
      <c r="WLS201" s="98" t="s">
        <v>404</v>
      </c>
      <c r="WLT201" s="98"/>
      <c r="WLU201" s="98"/>
      <c r="WLV201" s="137" t="s">
        <v>616</v>
      </c>
      <c r="WLW201" s="137"/>
      <c r="WLX201" s="32" t="s">
        <v>4</v>
      </c>
      <c r="WLY201" s="100">
        <v>302</v>
      </c>
      <c r="WLZ201" s="100"/>
      <c r="WMA201" s="33"/>
      <c r="WMB201" s="33"/>
      <c r="WMC201" s="98">
        <v>6</v>
      </c>
      <c r="WMD201" s="98"/>
      <c r="WME201" s="98"/>
      <c r="WMF201" s="98" t="s">
        <v>401</v>
      </c>
      <c r="WMG201" s="98"/>
      <c r="WMH201" s="98"/>
      <c r="WMI201" s="98" t="s">
        <v>404</v>
      </c>
      <c r="WMJ201" s="98"/>
      <c r="WMK201" s="98"/>
      <c r="WML201" s="137" t="s">
        <v>616</v>
      </c>
      <c r="WMM201" s="137"/>
      <c r="WMN201" s="32" t="s">
        <v>4</v>
      </c>
      <c r="WMO201" s="100">
        <v>302</v>
      </c>
      <c r="WMP201" s="100"/>
      <c r="WMQ201" s="33"/>
      <c r="WMR201" s="33"/>
      <c r="WMS201" s="98">
        <v>6</v>
      </c>
      <c r="WMT201" s="98"/>
      <c r="WMU201" s="98"/>
      <c r="WMV201" s="98" t="s">
        <v>401</v>
      </c>
      <c r="WMW201" s="98"/>
      <c r="WMX201" s="98"/>
      <c r="WMY201" s="98" t="s">
        <v>404</v>
      </c>
      <c r="WMZ201" s="98"/>
      <c r="WNA201" s="98"/>
      <c r="WNB201" s="137" t="s">
        <v>616</v>
      </c>
      <c r="WNC201" s="137"/>
      <c r="WND201" s="32" t="s">
        <v>4</v>
      </c>
      <c r="WNE201" s="100">
        <v>302</v>
      </c>
      <c r="WNF201" s="100"/>
      <c r="WNG201" s="33"/>
      <c r="WNH201" s="33"/>
      <c r="WNI201" s="98">
        <v>6</v>
      </c>
      <c r="WNJ201" s="98"/>
      <c r="WNK201" s="98"/>
      <c r="WNL201" s="98" t="s">
        <v>401</v>
      </c>
      <c r="WNM201" s="98"/>
      <c r="WNN201" s="98"/>
      <c r="WNO201" s="98" t="s">
        <v>404</v>
      </c>
      <c r="WNP201" s="98"/>
      <c r="WNQ201" s="98"/>
      <c r="WNR201" s="137" t="s">
        <v>616</v>
      </c>
      <c r="WNS201" s="137"/>
      <c r="WNT201" s="32" t="s">
        <v>4</v>
      </c>
      <c r="WNU201" s="100">
        <v>302</v>
      </c>
      <c r="WNV201" s="100"/>
      <c r="WNW201" s="33"/>
      <c r="WNX201" s="33"/>
      <c r="WNY201" s="98">
        <v>6</v>
      </c>
      <c r="WNZ201" s="98"/>
      <c r="WOA201" s="98"/>
      <c r="WOB201" s="98" t="s">
        <v>401</v>
      </c>
      <c r="WOC201" s="98"/>
      <c r="WOD201" s="98"/>
      <c r="WOE201" s="98" t="s">
        <v>404</v>
      </c>
      <c r="WOF201" s="98"/>
      <c r="WOG201" s="98"/>
      <c r="WOH201" s="137" t="s">
        <v>616</v>
      </c>
      <c r="WOI201" s="137"/>
      <c r="WOJ201" s="32" t="s">
        <v>4</v>
      </c>
      <c r="WOK201" s="100">
        <v>302</v>
      </c>
      <c r="WOL201" s="100"/>
      <c r="WOM201" s="33"/>
      <c r="WON201" s="33"/>
      <c r="WOO201" s="98">
        <v>6</v>
      </c>
      <c r="WOP201" s="98"/>
      <c r="WOQ201" s="98"/>
      <c r="WOR201" s="98" t="s">
        <v>401</v>
      </c>
      <c r="WOS201" s="98"/>
      <c r="WOT201" s="98"/>
      <c r="WOU201" s="98" t="s">
        <v>404</v>
      </c>
      <c r="WOV201" s="98"/>
      <c r="WOW201" s="98"/>
      <c r="WOX201" s="137" t="s">
        <v>616</v>
      </c>
      <c r="WOY201" s="137"/>
      <c r="WOZ201" s="32" t="s">
        <v>4</v>
      </c>
      <c r="WPA201" s="100">
        <v>302</v>
      </c>
      <c r="WPB201" s="100"/>
      <c r="WPC201" s="33"/>
      <c r="WPD201" s="33"/>
      <c r="WPE201" s="98">
        <v>6</v>
      </c>
      <c r="WPF201" s="98"/>
      <c r="WPG201" s="98"/>
      <c r="WPH201" s="98" t="s">
        <v>401</v>
      </c>
      <c r="WPI201" s="98"/>
      <c r="WPJ201" s="98"/>
      <c r="WPK201" s="98" t="s">
        <v>404</v>
      </c>
      <c r="WPL201" s="98"/>
      <c r="WPM201" s="98"/>
      <c r="WPN201" s="137" t="s">
        <v>616</v>
      </c>
      <c r="WPO201" s="137"/>
      <c r="WPP201" s="32" t="s">
        <v>4</v>
      </c>
      <c r="WPQ201" s="100">
        <v>302</v>
      </c>
      <c r="WPR201" s="100"/>
      <c r="WPS201" s="33"/>
      <c r="WPT201" s="33"/>
      <c r="WPU201" s="98">
        <v>6</v>
      </c>
      <c r="WPV201" s="98"/>
      <c r="WPW201" s="98"/>
      <c r="WPX201" s="98" t="s">
        <v>401</v>
      </c>
      <c r="WPY201" s="98"/>
      <c r="WPZ201" s="98"/>
      <c r="WQA201" s="98" t="s">
        <v>404</v>
      </c>
      <c r="WQB201" s="98"/>
      <c r="WQC201" s="98"/>
      <c r="WQD201" s="137" t="s">
        <v>616</v>
      </c>
      <c r="WQE201" s="137"/>
      <c r="WQF201" s="32" t="s">
        <v>4</v>
      </c>
      <c r="WQG201" s="100">
        <v>302</v>
      </c>
      <c r="WQH201" s="100"/>
      <c r="WQI201" s="33"/>
      <c r="WQJ201" s="33"/>
      <c r="WQK201" s="98">
        <v>6</v>
      </c>
      <c r="WQL201" s="98"/>
      <c r="WQM201" s="98"/>
      <c r="WQN201" s="98" t="s">
        <v>401</v>
      </c>
      <c r="WQO201" s="98"/>
      <c r="WQP201" s="98"/>
      <c r="WQQ201" s="98" t="s">
        <v>404</v>
      </c>
      <c r="WQR201" s="98"/>
      <c r="WQS201" s="98"/>
      <c r="WQT201" s="137" t="s">
        <v>616</v>
      </c>
      <c r="WQU201" s="137"/>
      <c r="WQV201" s="32" t="s">
        <v>4</v>
      </c>
      <c r="WQW201" s="100">
        <v>302</v>
      </c>
      <c r="WQX201" s="100"/>
      <c r="WQY201" s="33"/>
      <c r="WQZ201" s="33"/>
      <c r="WRA201" s="98">
        <v>6</v>
      </c>
      <c r="WRB201" s="98"/>
      <c r="WRC201" s="98"/>
      <c r="WRD201" s="98" t="s">
        <v>401</v>
      </c>
      <c r="WRE201" s="98"/>
      <c r="WRF201" s="98"/>
      <c r="WRG201" s="98" t="s">
        <v>404</v>
      </c>
      <c r="WRH201" s="98"/>
      <c r="WRI201" s="98"/>
      <c r="WRJ201" s="137" t="s">
        <v>616</v>
      </c>
      <c r="WRK201" s="137"/>
      <c r="WRL201" s="32" t="s">
        <v>4</v>
      </c>
      <c r="WRM201" s="100">
        <v>302</v>
      </c>
      <c r="WRN201" s="100"/>
      <c r="WRO201" s="33"/>
      <c r="WRP201" s="33"/>
      <c r="WRQ201" s="98">
        <v>6</v>
      </c>
      <c r="WRR201" s="98"/>
      <c r="WRS201" s="98"/>
      <c r="WRT201" s="98" t="s">
        <v>401</v>
      </c>
      <c r="WRU201" s="98"/>
      <c r="WRV201" s="98"/>
      <c r="WRW201" s="98" t="s">
        <v>404</v>
      </c>
      <c r="WRX201" s="98"/>
      <c r="WRY201" s="98"/>
      <c r="WRZ201" s="137" t="s">
        <v>616</v>
      </c>
      <c r="WSA201" s="137"/>
      <c r="WSB201" s="32" t="s">
        <v>4</v>
      </c>
      <c r="WSC201" s="100">
        <v>302</v>
      </c>
      <c r="WSD201" s="100"/>
      <c r="WSE201" s="33"/>
      <c r="WSF201" s="33"/>
      <c r="WSG201" s="98">
        <v>6</v>
      </c>
      <c r="WSH201" s="98"/>
      <c r="WSI201" s="98"/>
      <c r="WSJ201" s="98" t="s">
        <v>401</v>
      </c>
      <c r="WSK201" s="98"/>
      <c r="WSL201" s="98"/>
      <c r="WSM201" s="98" t="s">
        <v>404</v>
      </c>
      <c r="WSN201" s="98"/>
      <c r="WSO201" s="98"/>
      <c r="WSP201" s="137" t="s">
        <v>616</v>
      </c>
      <c r="WSQ201" s="137"/>
      <c r="WSR201" s="32" t="s">
        <v>4</v>
      </c>
      <c r="WSS201" s="100">
        <v>302</v>
      </c>
      <c r="WST201" s="100"/>
      <c r="WSU201" s="33"/>
      <c r="WSV201" s="33"/>
      <c r="WSW201" s="98">
        <v>6</v>
      </c>
      <c r="WSX201" s="98"/>
      <c r="WSY201" s="98"/>
      <c r="WSZ201" s="98" t="s">
        <v>401</v>
      </c>
      <c r="WTA201" s="98"/>
      <c r="WTB201" s="98"/>
      <c r="WTC201" s="98" t="s">
        <v>404</v>
      </c>
      <c r="WTD201" s="98"/>
      <c r="WTE201" s="98"/>
      <c r="WTF201" s="137" t="s">
        <v>616</v>
      </c>
      <c r="WTG201" s="137"/>
      <c r="WTH201" s="32" t="s">
        <v>4</v>
      </c>
      <c r="WTI201" s="100">
        <v>302</v>
      </c>
      <c r="WTJ201" s="100"/>
      <c r="WTK201" s="33"/>
      <c r="WTL201" s="33"/>
      <c r="WTM201" s="98">
        <v>6</v>
      </c>
      <c r="WTN201" s="98"/>
      <c r="WTO201" s="98"/>
      <c r="WTP201" s="98" t="s">
        <v>401</v>
      </c>
      <c r="WTQ201" s="98"/>
      <c r="WTR201" s="98"/>
      <c r="WTS201" s="98" t="s">
        <v>404</v>
      </c>
      <c r="WTT201" s="98"/>
      <c r="WTU201" s="98"/>
      <c r="WTV201" s="137" t="s">
        <v>616</v>
      </c>
      <c r="WTW201" s="137"/>
      <c r="WTX201" s="32" t="s">
        <v>4</v>
      </c>
      <c r="WTY201" s="100">
        <v>302</v>
      </c>
      <c r="WTZ201" s="100"/>
      <c r="WUA201" s="33"/>
      <c r="WUB201" s="33"/>
      <c r="WUC201" s="98">
        <v>6</v>
      </c>
      <c r="WUD201" s="98"/>
      <c r="WUE201" s="98"/>
      <c r="WUF201" s="98" t="s">
        <v>401</v>
      </c>
      <c r="WUG201" s="98"/>
      <c r="WUH201" s="98"/>
      <c r="WUI201" s="98" t="s">
        <v>404</v>
      </c>
      <c r="WUJ201" s="98"/>
      <c r="WUK201" s="98"/>
      <c r="WUL201" s="137" t="s">
        <v>616</v>
      </c>
      <c r="WUM201" s="137"/>
      <c r="WUN201" s="32" t="s">
        <v>4</v>
      </c>
      <c r="WUO201" s="100">
        <v>302</v>
      </c>
      <c r="WUP201" s="100"/>
      <c r="WUQ201" s="33"/>
      <c r="WUR201" s="33"/>
      <c r="WUS201" s="98">
        <v>6</v>
      </c>
      <c r="WUT201" s="98"/>
      <c r="WUU201" s="98"/>
      <c r="WUV201" s="98" t="s">
        <v>401</v>
      </c>
      <c r="WUW201" s="98"/>
      <c r="WUX201" s="98"/>
      <c r="WUY201" s="98" t="s">
        <v>404</v>
      </c>
      <c r="WUZ201" s="98"/>
      <c r="WVA201" s="98"/>
      <c r="WVB201" s="137" t="s">
        <v>616</v>
      </c>
      <c r="WVC201" s="137"/>
      <c r="WVD201" s="32" t="s">
        <v>4</v>
      </c>
      <c r="WVE201" s="100">
        <v>302</v>
      </c>
      <c r="WVF201" s="100"/>
      <c r="WVG201" s="33"/>
      <c r="WVH201" s="33"/>
      <c r="WVI201" s="98">
        <v>6</v>
      </c>
      <c r="WVJ201" s="98"/>
      <c r="WVK201" s="98"/>
      <c r="WVL201" s="98" t="s">
        <v>401</v>
      </c>
      <c r="WVM201" s="98"/>
      <c r="WVN201" s="98"/>
      <c r="WVO201" s="98" t="s">
        <v>404</v>
      </c>
      <c r="WVP201" s="98"/>
      <c r="WVQ201" s="98"/>
      <c r="WVR201" s="137" t="s">
        <v>616</v>
      </c>
      <c r="WVS201" s="137"/>
      <c r="WVT201" s="32" t="s">
        <v>4</v>
      </c>
      <c r="WVU201" s="100">
        <v>302</v>
      </c>
      <c r="WVV201" s="100"/>
      <c r="WVW201" s="33"/>
      <c r="WVX201" s="33"/>
      <c r="WVY201" s="98">
        <v>6</v>
      </c>
      <c r="WVZ201" s="98"/>
      <c r="WWA201" s="98"/>
      <c r="WWB201" s="98" t="s">
        <v>401</v>
      </c>
      <c r="WWC201" s="98"/>
      <c r="WWD201" s="98"/>
      <c r="WWE201" s="98" t="s">
        <v>404</v>
      </c>
      <c r="WWF201" s="98"/>
      <c r="WWG201" s="98"/>
      <c r="WWH201" s="137" t="s">
        <v>616</v>
      </c>
      <c r="WWI201" s="137"/>
      <c r="WWJ201" s="32" t="s">
        <v>4</v>
      </c>
      <c r="WWK201" s="100">
        <v>302</v>
      </c>
      <c r="WWL201" s="100"/>
      <c r="WWM201" s="33"/>
      <c r="WWN201" s="33"/>
      <c r="WWO201" s="98">
        <v>6</v>
      </c>
      <c r="WWP201" s="98"/>
      <c r="WWQ201" s="98"/>
      <c r="WWR201" s="98" t="s">
        <v>401</v>
      </c>
      <c r="WWS201" s="98"/>
      <c r="WWT201" s="98"/>
      <c r="WWU201" s="98" t="s">
        <v>404</v>
      </c>
      <c r="WWV201" s="98"/>
      <c r="WWW201" s="98"/>
      <c r="WWX201" s="137" t="s">
        <v>616</v>
      </c>
      <c r="WWY201" s="137"/>
      <c r="WWZ201" s="32" t="s">
        <v>4</v>
      </c>
      <c r="WXA201" s="100">
        <v>302</v>
      </c>
      <c r="WXB201" s="100"/>
      <c r="WXC201" s="33"/>
      <c r="WXD201" s="33"/>
      <c r="WXE201" s="98">
        <v>6</v>
      </c>
      <c r="WXF201" s="98"/>
      <c r="WXG201" s="98"/>
      <c r="WXH201" s="98" t="s">
        <v>401</v>
      </c>
      <c r="WXI201" s="98"/>
      <c r="WXJ201" s="98"/>
      <c r="WXK201" s="98" t="s">
        <v>404</v>
      </c>
      <c r="WXL201" s="98"/>
      <c r="WXM201" s="98"/>
      <c r="WXN201" s="137" t="s">
        <v>616</v>
      </c>
      <c r="WXO201" s="137"/>
      <c r="WXP201" s="32" t="s">
        <v>4</v>
      </c>
      <c r="WXQ201" s="100">
        <v>302</v>
      </c>
      <c r="WXR201" s="100"/>
      <c r="WXS201" s="33"/>
      <c r="WXT201" s="33"/>
      <c r="WXU201" s="98">
        <v>6</v>
      </c>
      <c r="WXV201" s="98"/>
      <c r="WXW201" s="98"/>
      <c r="WXX201" s="98" t="s">
        <v>401</v>
      </c>
      <c r="WXY201" s="98"/>
      <c r="WXZ201" s="98"/>
      <c r="WYA201" s="98" t="s">
        <v>404</v>
      </c>
      <c r="WYB201" s="98"/>
      <c r="WYC201" s="98"/>
      <c r="WYD201" s="137" t="s">
        <v>616</v>
      </c>
      <c r="WYE201" s="137"/>
      <c r="WYF201" s="32" t="s">
        <v>4</v>
      </c>
      <c r="WYG201" s="100">
        <v>302</v>
      </c>
      <c r="WYH201" s="100"/>
      <c r="WYI201" s="33"/>
      <c r="WYJ201" s="33"/>
      <c r="WYK201" s="98">
        <v>6</v>
      </c>
      <c r="WYL201" s="98"/>
      <c r="WYM201" s="98"/>
      <c r="WYN201" s="98" t="s">
        <v>401</v>
      </c>
      <c r="WYO201" s="98"/>
      <c r="WYP201" s="98"/>
      <c r="WYQ201" s="98" t="s">
        <v>404</v>
      </c>
      <c r="WYR201" s="98"/>
      <c r="WYS201" s="98"/>
      <c r="WYT201" s="137" t="s">
        <v>616</v>
      </c>
      <c r="WYU201" s="137"/>
      <c r="WYV201" s="32" t="s">
        <v>4</v>
      </c>
      <c r="WYW201" s="100">
        <v>302</v>
      </c>
      <c r="WYX201" s="100"/>
      <c r="WYY201" s="33"/>
      <c r="WYZ201" s="33"/>
      <c r="WZA201" s="98">
        <v>6</v>
      </c>
      <c r="WZB201" s="98"/>
      <c r="WZC201" s="98"/>
      <c r="WZD201" s="98" t="s">
        <v>401</v>
      </c>
      <c r="WZE201" s="98"/>
      <c r="WZF201" s="98"/>
      <c r="WZG201" s="98" t="s">
        <v>404</v>
      </c>
      <c r="WZH201" s="98"/>
      <c r="WZI201" s="98"/>
      <c r="WZJ201" s="137" t="s">
        <v>616</v>
      </c>
      <c r="WZK201" s="137"/>
      <c r="WZL201" s="32" t="s">
        <v>4</v>
      </c>
      <c r="WZM201" s="100">
        <v>302</v>
      </c>
      <c r="WZN201" s="100"/>
      <c r="WZO201" s="33"/>
      <c r="WZP201" s="33"/>
      <c r="WZQ201" s="98">
        <v>6</v>
      </c>
      <c r="WZR201" s="98"/>
      <c r="WZS201" s="98"/>
      <c r="WZT201" s="98" t="s">
        <v>401</v>
      </c>
      <c r="WZU201" s="98"/>
      <c r="WZV201" s="98"/>
      <c r="WZW201" s="98" t="s">
        <v>404</v>
      </c>
      <c r="WZX201" s="98"/>
      <c r="WZY201" s="98"/>
      <c r="WZZ201" s="137" t="s">
        <v>616</v>
      </c>
      <c r="XAA201" s="137"/>
      <c r="XAB201" s="32" t="s">
        <v>4</v>
      </c>
      <c r="XAC201" s="100">
        <v>302</v>
      </c>
      <c r="XAD201" s="100"/>
      <c r="XAE201" s="33"/>
      <c r="XAF201" s="33"/>
      <c r="XAG201" s="98">
        <v>6</v>
      </c>
      <c r="XAH201" s="98"/>
      <c r="XAI201" s="98"/>
      <c r="XAJ201" s="98" t="s">
        <v>401</v>
      </c>
      <c r="XAK201" s="98"/>
      <c r="XAL201" s="98"/>
      <c r="XAM201" s="98" t="s">
        <v>404</v>
      </c>
      <c r="XAN201" s="98"/>
      <c r="XAO201" s="98"/>
      <c r="XAP201" s="137" t="s">
        <v>616</v>
      </c>
      <c r="XAQ201" s="137"/>
      <c r="XAR201" s="32" t="s">
        <v>4</v>
      </c>
      <c r="XAS201" s="100">
        <v>302</v>
      </c>
      <c r="XAT201" s="100"/>
      <c r="XAU201" s="33"/>
      <c r="XAV201" s="33"/>
      <c r="XAW201" s="98">
        <v>6</v>
      </c>
      <c r="XAX201" s="98"/>
      <c r="XAY201" s="98"/>
      <c r="XAZ201" s="98" t="s">
        <v>401</v>
      </c>
      <c r="XBA201" s="98"/>
      <c r="XBB201" s="98"/>
      <c r="XBC201" s="98" t="s">
        <v>404</v>
      </c>
      <c r="XBD201" s="98"/>
      <c r="XBE201" s="98"/>
      <c r="XBF201" s="137" t="s">
        <v>616</v>
      </c>
      <c r="XBG201" s="137"/>
      <c r="XBH201" s="32" t="s">
        <v>4</v>
      </c>
      <c r="XBI201" s="100">
        <v>302</v>
      </c>
      <c r="XBJ201" s="100"/>
      <c r="XBK201" s="33"/>
      <c r="XBL201" s="33"/>
      <c r="XBM201" s="98">
        <v>6</v>
      </c>
      <c r="XBN201" s="98"/>
      <c r="XBO201" s="98"/>
      <c r="XBP201" s="98" t="s">
        <v>401</v>
      </c>
      <c r="XBQ201" s="98"/>
      <c r="XBR201" s="98"/>
      <c r="XBS201" s="98" t="s">
        <v>404</v>
      </c>
      <c r="XBT201" s="98"/>
      <c r="XBU201" s="98"/>
      <c r="XBV201" s="137" t="s">
        <v>616</v>
      </c>
      <c r="XBW201" s="137"/>
      <c r="XBX201" s="32" t="s">
        <v>4</v>
      </c>
      <c r="XBY201" s="100">
        <v>302</v>
      </c>
      <c r="XBZ201" s="100"/>
      <c r="XCA201" s="33"/>
      <c r="XCB201" s="33"/>
      <c r="XCC201" s="98">
        <v>6</v>
      </c>
      <c r="XCD201" s="98"/>
      <c r="XCE201" s="98"/>
      <c r="XCF201" s="98" t="s">
        <v>401</v>
      </c>
      <c r="XCG201" s="98"/>
      <c r="XCH201" s="98"/>
      <c r="XCI201" s="98" t="s">
        <v>404</v>
      </c>
      <c r="XCJ201" s="98"/>
      <c r="XCK201" s="98"/>
      <c r="XCL201" s="137" t="s">
        <v>616</v>
      </c>
      <c r="XCM201" s="137"/>
      <c r="XCN201" s="32" t="s">
        <v>4</v>
      </c>
      <c r="XCO201" s="100">
        <v>302</v>
      </c>
      <c r="XCP201" s="100"/>
      <c r="XCQ201" s="33"/>
      <c r="XCR201" s="33"/>
      <c r="XCS201" s="98">
        <v>6</v>
      </c>
      <c r="XCT201" s="98"/>
      <c r="XCU201" s="98"/>
      <c r="XCV201" s="98" t="s">
        <v>401</v>
      </c>
      <c r="XCW201" s="98"/>
      <c r="XCX201" s="98"/>
      <c r="XCY201" s="98" t="s">
        <v>404</v>
      </c>
      <c r="XCZ201" s="98"/>
      <c r="XDA201" s="98"/>
      <c r="XDB201" s="137" t="s">
        <v>616</v>
      </c>
      <c r="XDC201" s="137"/>
      <c r="XDD201" s="32" t="s">
        <v>4</v>
      </c>
      <c r="XDE201" s="100">
        <v>302</v>
      </c>
      <c r="XDF201" s="100"/>
      <c r="XDG201" s="33"/>
      <c r="XDH201" s="33"/>
      <c r="XDI201" s="98">
        <v>6</v>
      </c>
      <c r="XDJ201" s="98"/>
      <c r="XDK201" s="98"/>
      <c r="XDL201" s="98" t="s">
        <v>401</v>
      </c>
      <c r="XDM201" s="98"/>
      <c r="XDN201" s="98"/>
      <c r="XDO201" s="98" t="s">
        <v>404</v>
      </c>
      <c r="XDP201" s="98"/>
      <c r="XDQ201" s="98"/>
      <c r="XDR201" s="137" t="s">
        <v>616</v>
      </c>
      <c r="XDS201" s="137"/>
      <c r="XDT201" s="32" t="s">
        <v>4</v>
      </c>
      <c r="XDU201" s="100">
        <v>302</v>
      </c>
      <c r="XDV201" s="100"/>
      <c r="XDW201" s="33"/>
      <c r="XDX201" s="33"/>
      <c r="XDY201" s="98">
        <v>6</v>
      </c>
      <c r="XDZ201" s="98"/>
      <c r="XEA201" s="98"/>
      <c r="XEB201" s="98" t="s">
        <v>401</v>
      </c>
      <c r="XEC201" s="98"/>
      <c r="XED201" s="98"/>
      <c r="XEE201" s="98" t="s">
        <v>404</v>
      </c>
      <c r="XEF201" s="98"/>
      <c r="XEG201" s="98"/>
      <c r="XEH201" s="137" t="s">
        <v>616</v>
      </c>
      <c r="XEI201" s="137"/>
      <c r="XEJ201" s="32" t="s">
        <v>4</v>
      </c>
      <c r="XEK201" s="100">
        <v>302</v>
      </c>
      <c r="XEL201" s="100"/>
      <c r="XEM201" s="33"/>
      <c r="XEN201" s="33"/>
      <c r="XEO201" s="98">
        <v>6</v>
      </c>
      <c r="XEP201" s="98"/>
      <c r="XEQ201" s="98"/>
      <c r="XER201" s="98" t="s">
        <v>401</v>
      </c>
      <c r="XES201" s="98"/>
      <c r="XET201" s="98"/>
      <c r="XEU201" s="98" t="s">
        <v>404</v>
      </c>
      <c r="XEV201" s="98"/>
      <c r="XEW201" s="98"/>
      <c r="XEX201" s="137" t="s">
        <v>616</v>
      </c>
      <c r="XEY201" s="137"/>
      <c r="XEZ201" s="32" t="s">
        <v>4</v>
      </c>
      <c r="XFA201" s="100">
        <v>302</v>
      </c>
      <c r="XFB201" s="100"/>
      <c r="XFC201" s="33"/>
      <c r="XFD201" s="33"/>
    </row>
    <row r="202" spans="1:16384" s="31" customFormat="1" x14ac:dyDescent="0.3">
      <c r="A202" s="95">
        <v>2</v>
      </c>
      <c r="B202" s="95"/>
      <c r="C202" s="95"/>
      <c r="D202" s="95" t="s">
        <v>393</v>
      </c>
      <c r="E202" s="95"/>
      <c r="F202" s="95"/>
      <c r="G202" s="98" t="s">
        <v>641</v>
      </c>
      <c r="H202" s="98"/>
      <c r="I202" s="98"/>
      <c r="J202" s="94" t="s">
        <v>615</v>
      </c>
      <c r="K202" s="94"/>
      <c r="L202" s="29" t="s">
        <v>4</v>
      </c>
      <c r="M202" s="396" t="s">
        <v>826</v>
      </c>
      <c r="N202" s="94"/>
      <c r="O202" s="132" t="s">
        <v>825</v>
      </c>
      <c r="P202" s="127"/>
    </row>
    <row r="203" spans="1:16384" s="31" customFormat="1" x14ac:dyDescent="0.3">
      <c r="A203" s="95">
        <v>2</v>
      </c>
      <c r="B203" s="95"/>
      <c r="C203" s="95"/>
      <c r="D203" s="95" t="s">
        <v>398</v>
      </c>
      <c r="E203" s="95"/>
      <c r="F203" s="95"/>
      <c r="G203" s="98" t="s">
        <v>394</v>
      </c>
      <c r="H203" s="98"/>
      <c r="I203" s="98"/>
      <c r="J203" s="94" t="s">
        <v>615</v>
      </c>
      <c r="K203" s="94"/>
      <c r="L203" s="29" t="s">
        <v>4</v>
      </c>
      <c r="M203" s="396" t="s">
        <v>826</v>
      </c>
      <c r="N203" s="94"/>
      <c r="O203" s="132" t="s">
        <v>825</v>
      </c>
      <c r="P203" s="127"/>
    </row>
    <row r="204" spans="1:16384" x14ac:dyDescent="0.3">
      <c r="A204" s="95">
        <v>3</v>
      </c>
      <c r="B204" s="95"/>
      <c r="C204" s="95"/>
      <c r="D204" s="95" t="s">
        <v>393</v>
      </c>
      <c r="E204" s="95"/>
      <c r="F204" s="95"/>
      <c r="G204" s="98" t="s">
        <v>641</v>
      </c>
      <c r="H204" s="98"/>
      <c r="I204" s="98"/>
      <c r="J204" s="94" t="s">
        <v>615</v>
      </c>
      <c r="K204" s="94"/>
      <c r="L204" s="29" t="s">
        <v>4</v>
      </c>
      <c r="M204" s="396" t="s">
        <v>826</v>
      </c>
      <c r="N204" s="94"/>
      <c r="O204" s="132" t="s">
        <v>825</v>
      </c>
      <c r="P204" s="127"/>
    </row>
    <row r="205" spans="1:16384" x14ac:dyDescent="0.3">
      <c r="A205" s="98">
        <v>4</v>
      </c>
      <c r="B205" s="98"/>
      <c r="C205" s="98"/>
      <c r="D205" s="98" t="s">
        <v>401</v>
      </c>
      <c r="E205" s="98"/>
      <c r="F205" s="98"/>
      <c r="G205" s="98" t="s">
        <v>642</v>
      </c>
      <c r="H205" s="98"/>
      <c r="I205" s="98"/>
      <c r="J205" s="94" t="s">
        <v>615</v>
      </c>
      <c r="K205" s="94"/>
      <c r="L205" s="32" t="s">
        <v>4</v>
      </c>
      <c r="M205" s="396" t="s">
        <v>826</v>
      </c>
      <c r="N205" s="94"/>
      <c r="O205" s="132" t="s">
        <v>825</v>
      </c>
      <c r="P205" s="127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  <c r="DG205" s="31"/>
      <c r="DH205" s="31"/>
      <c r="DI205" s="31"/>
      <c r="DJ205" s="31"/>
      <c r="DK205" s="31"/>
      <c r="DL205" s="31"/>
      <c r="DM205" s="31"/>
      <c r="DN205" s="31"/>
      <c r="DO205" s="31"/>
      <c r="DP205" s="31"/>
      <c r="DQ205" s="31"/>
      <c r="DR205" s="31"/>
      <c r="DS205" s="31"/>
      <c r="DT205" s="31"/>
      <c r="DU205" s="31"/>
      <c r="DV205" s="31"/>
      <c r="DW205" s="31"/>
      <c r="DX205" s="31"/>
      <c r="DY205" s="31"/>
      <c r="DZ205" s="31"/>
      <c r="EA205" s="31"/>
      <c r="EB205" s="31"/>
      <c r="EC205" s="31"/>
      <c r="ED205" s="31"/>
      <c r="EE205" s="31"/>
      <c r="EF205" s="31"/>
      <c r="EG205" s="31"/>
      <c r="EH205" s="31"/>
      <c r="EI205" s="31"/>
      <c r="EJ205" s="31"/>
      <c r="EK205" s="31"/>
      <c r="EL205" s="31"/>
      <c r="EM205" s="31"/>
      <c r="EN205" s="31"/>
      <c r="EO205" s="31"/>
      <c r="EP205" s="31"/>
      <c r="EQ205" s="31"/>
      <c r="ER205" s="31"/>
      <c r="ES205" s="31"/>
      <c r="ET205" s="31"/>
      <c r="EU205" s="31"/>
      <c r="EV205" s="31"/>
      <c r="EW205" s="31"/>
      <c r="EX205" s="31"/>
      <c r="EY205" s="31"/>
      <c r="EZ205" s="31"/>
      <c r="FA205" s="31"/>
      <c r="FB205" s="31"/>
      <c r="FC205" s="31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FU205" s="31"/>
      <c r="FV205" s="31"/>
      <c r="FW205" s="31"/>
      <c r="FX205" s="31"/>
      <c r="FY205" s="31"/>
      <c r="FZ205" s="31"/>
      <c r="GA205" s="31"/>
      <c r="GB205" s="31"/>
      <c r="GC205" s="31"/>
      <c r="GD205" s="31"/>
      <c r="GE205" s="31"/>
      <c r="GF205" s="31"/>
      <c r="GG205" s="31"/>
      <c r="GH205" s="31"/>
      <c r="GI205" s="31"/>
      <c r="GJ205" s="31"/>
      <c r="GK205" s="31"/>
      <c r="GL205" s="31"/>
      <c r="GM205" s="31"/>
      <c r="GN205" s="31"/>
      <c r="GO205" s="31"/>
      <c r="GP205" s="31"/>
      <c r="GQ205" s="31"/>
      <c r="GR205" s="31"/>
      <c r="GS205" s="31"/>
      <c r="GT205" s="31"/>
      <c r="GU205" s="31"/>
      <c r="GV205" s="31"/>
      <c r="GW205" s="31"/>
      <c r="GX205" s="31"/>
      <c r="GY205" s="31"/>
      <c r="GZ205" s="31"/>
      <c r="HA205" s="31"/>
      <c r="HB205" s="31"/>
      <c r="HC205" s="31"/>
      <c r="HD205" s="31"/>
      <c r="HE205" s="31"/>
      <c r="HF205" s="31"/>
      <c r="HG205" s="31"/>
      <c r="HH205" s="31"/>
      <c r="HI205" s="31"/>
      <c r="HJ205" s="31"/>
      <c r="HK205" s="31"/>
      <c r="HL205" s="31"/>
      <c r="HM205" s="31"/>
      <c r="HN205" s="31"/>
      <c r="HO205" s="31"/>
      <c r="HP205" s="31"/>
      <c r="HQ205" s="31"/>
      <c r="HR205" s="31"/>
      <c r="HS205" s="31"/>
      <c r="HT205" s="31"/>
      <c r="HU205" s="31"/>
      <c r="HV205" s="31"/>
      <c r="HW205" s="31"/>
      <c r="HX205" s="31"/>
      <c r="HY205" s="31"/>
      <c r="HZ205" s="31"/>
      <c r="IA205" s="31"/>
      <c r="IB205" s="31"/>
      <c r="IC205" s="31"/>
      <c r="ID205" s="31"/>
      <c r="IE205" s="31"/>
      <c r="IF205" s="31"/>
      <c r="IG205" s="31"/>
      <c r="IH205" s="31"/>
      <c r="II205" s="31"/>
      <c r="IJ205" s="31"/>
      <c r="IK205" s="31"/>
      <c r="IL205" s="31"/>
      <c r="IM205" s="31"/>
      <c r="IN205" s="31"/>
      <c r="IO205" s="31"/>
      <c r="IP205" s="31"/>
      <c r="IQ205" s="31"/>
      <c r="IR205" s="31"/>
      <c r="IS205" s="31"/>
      <c r="IT205" s="31"/>
      <c r="IU205" s="31"/>
      <c r="IV205" s="31"/>
      <c r="IW205" s="31"/>
      <c r="IX205" s="31"/>
      <c r="IY205" s="31"/>
      <c r="IZ205" s="31"/>
      <c r="JA205" s="31"/>
      <c r="JB205" s="31"/>
      <c r="JC205" s="31"/>
      <c r="JD205" s="31"/>
      <c r="JE205" s="31"/>
      <c r="JF205" s="31"/>
      <c r="JG205" s="31"/>
      <c r="JH205" s="31"/>
      <c r="JI205" s="31"/>
      <c r="JJ205" s="31"/>
      <c r="JK205" s="31"/>
      <c r="JL205" s="31"/>
      <c r="JM205" s="31"/>
      <c r="JN205" s="31"/>
      <c r="JO205" s="31"/>
      <c r="JP205" s="31"/>
      <c r="JQ205" s="31"/>
      <c r="JR205" s="31"/>
      <c r="JS205" s="31"/>
      <c r="JT205" s="31"/>
      <c r="JU205" s="31"/>
      <c r="JV205" s="31"/>
      <c r="JW205" s="31"/>
      <c r="JX205" s="31"/>
      <c r="JY205" s="31"/>
      <c r="JZ205" s="31"/>
      <c r="KA205" s="31"/>
      <c r="KB205" s="31"/>
      <c r="KC205" s="31"/>
      <c r="KD205" s="31"/>
      <c r="KE205" s="31"/>
      <c r="KF205" s="31"/>
      <c r="KG205" s="31"/>
      <c r="KH205" s="31"/>
      <c r="KI205" s="31"/>
      <c r="KJ205" s="31"/>
      <c r="KK205" s="31"/>
      <c r="KL205" s="31"/>
      <c r="KM205" s="31"/>
      <c r="KN205" s="31"/>
      <c r="KO205" s="31"/>
      <c r="KP205" s="31"/>
      <c r="KQ205" s="31"/>
      <c r="KR205" s="31"/>
      <c r="KS205" s="31"/>
      <c r="KT205" s="31"/>
      <c r="KU205" s="31"/>
      <c r="KV205" s="31"/>
      <c r="KW205" s="31"/>
      <c r="KX205" s="31"/>
      <c r="KY205" s="31"/>
      <c r="KZ205" s="31"/>
      <c r="LA205" s="31"/>
      <c r="LB205" s="31"/>
      <c r="LC205" s="31"/>
      <c r="LD205" s="31"/>
      <c r="LE205" s="31"/>
      <c r="LF205" s="31"/>
      <c r="LG205" s="31"/>
      <c r="LH205" s="31"/>
      <c r="LI205" s="31"/>
      <c r="LJ205" s="31"/>
      <c r="LK205" s="31"/>
      <c r="LL205" s="31"/>
      <c r="LM205" s="31"/>
      <c r="LN205" s="31"/>
      <c r="LO205" s="31"/>
      <c r="LP205" s="31"/>
      <c r="LQ205" s="31"/>
      <c r="LR205" s="31"/>
      <c r="LS205" s="31"/>
      <c r="LT205" s="31"/>
      <c r="LU205" s="31"/>
      <c r="LV205" s="31"/>
      <c r="LW205" s="31"/>
      <c r="LX205" s="31"/>
      <c r="LY205" s="31"/>
      <c r="LZ205" s="31"/>
      <c r="MA205" s="31"/>
      <c r="MB205" s="31"/>
      <c r="MC205" s="31"/>
      <c r="MD205" s="31"/>
      <c r="ME205" s="31"/>
      <c r="MF205" s="31"/>
      <c r="MG205" s="31"/>
      <c r="MH205" s="31"/>
      <c r="MI205" s="31"/>
      <c r="MJ205" s="31"/>
      <c r="MK205" s="31"/>
      <c r="ML205" s="31"/>
      <c r="MM205" s="31"/>
      <c r="MN205" s="31"/>
      <c r="MO205" s="31"/>
      <c r="MP205" s="31"/>
      <c r="MQ205" s="31"/>
      <c r="MR205" s="31"/>
      <c r="MS205" s="31"/>
      <c r="MT205" s="31"/>
      <c r="MU205" s="31"/>
      <c r="MV205" s="31"/>
      <c r="MW205" s="31"/>
      <c r="MX205" s="31"/>
      <c r="MY205" s="31"/>
      <c r="MZ205" s="31"/>
      <c r="NA205" s="31"/>
      <c r="NB205" s="31"/>
      <c r="NC205" s="31"/>
      <c r="ND205" s="31"/>
      <c r="NE205" s="31"/>
      <c r="NF205" s="31"/>
      <c r="NG205" s="31"/>
      <c r="NH205" s="31"/>
      <c r="NI205" s="31"/>
      <c r="NJ205" s="31"/>
      <c r="NK205" s="31"/>
      <c r="NL205" s="31"/>
      <c r="NM205" s="31"/>
      <c r="NN205" s="31"/>
      <c r="NO205" s="31"/>
      <c r="NP205" s="31"/>
      <c r="NQ205" s="31"/>
      <c r="NR205" s="31"/>
      <c r="NS205" s="31"/>
      <c r="NT205" s="31"/>
      <c r="NU205" s="31"/>
      <c r="NV205" s="31"/>
      <c r="NW205" s="31"/>
    </row>
    <row r="206" spans="1:16384" x14ac:dyDescent="0.3">
      <c r="A206" s="98">
        <v>4</v>
      </c>
      <c r="B206" s="98"/>
      <c r="C206" s="98"/>
      <c r="D206" s="98" t="s">
        <v>401</v>
      </c>
      <c r="E206" s="98"/>
      <c r="F206" s="98"/>
      <c r="G206" s="98" t="s">
        <v>642</v>
      </c>
      <c r="H206" s="98"/>
      <c r="I206" s="98"/>
      <c r="J206" s="94" t="s">
        <v>615</v>
      </c>
      <c r="K206" s="94"/>
      <c r="L206" s="32" t="s">
        <v>4</v>
      </c>
      <c r="M206" s="396" t="s">
        <v>826</v>
      </c>
      <c r="N206" s="94"/>
      <c r="O206" s="132" t="s">
        <v>825</v>
      </c>
      <c r="P206" s="127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  <c r="DG206" s="31"/>
      <c r="DH206" s="31"/>
      <c r="DI206" s="31"/>
      <c r="DJ206" s="31"/>
      <c r="DK206" s="31"/>
      <c r="DL206" s="31"/>
      <c r="DM206" s="31"/>
      <c r="DN206" s="31"/>
      <c r="DO206" s="31"/>
      <c r="DP206" s="31"/>
      <c r="DQ206" s="31"/>
      <c r="DR206" s="31"/>
      <c r="DS206" s="31"/>
      <c r="DT206" s="31"/>
      <c r="DU206" s="31"/>
      <c r="DV206" s="31"/>
      <c r="DW206" s="31"/>
      <c r="DX206" s="31"/>
      <c r="DY206" s="31"/>
      <c r="DZ206" s="31"/>
      <c r="EA206" s="31"/>
      <c r="EB206" s="31"/>
      <c r="EC206" s="31"/>
      <c r="ED206" s="31"/>
      <c r="EE206" s="31"/>
      <c r="EF206" s="31"/>
      <c r="EG206" s="31"/>
      <c r="EH206" s="31"/>
      <c r="EI206" s="31"/>
      <c r="EJ206" s="31"/>
      <c r="EK206" s="31"/>
      <c r="EL206" s="31"/>
      <c r="EM206" s="31"/>
      <c r="EN206" s="31"/>
      <c r="EO206" s="31"/>
      <c r="EP206" s="31"/>
      <c r="EQ206" s="31"/>
      <c r="ER206" s="31"/>
      <c r="ES206" s="31"/>
      <c r="ET206" s="31"/>
      <c r="EU206" s="31"/>
      <c r="EV206" s="31"/>
      <c r="EW206" s="31"/>
      <c r="EX206" s="31"/>
      <c r="EY206" s="31"/>
      <c r="EZ206" s="31"/>
      <c r="FA206" s="31"/>
      <c r="FB206" s="31"/>
      <c r="FC206" s="31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FU206" s="31"/>
      <c r="FV206" s="31"/>
      <c r="FW206" s="31"/>
      <c r="FX206" s="31"/>
      <c r="FY206" s="31"/>
      <c r="FZ206" s="31"/>
      <c r="GA206" s="31"/>
      <c r="GB206" s="31"/>
      <c r="GC206" s="31"/>
      <c r="GD206" s="31"/>
      <c r="GE206" s="31"/>
      <c r="GF206" s="31"/>
      <c r="GG206" s="31"/>
      <c r="GH206" s="31"/>
      <c r="GI206" s="31"/>
      <c r="GJ206" s="31"/>
      <c r="GK206" s="31"/>
      <c r="GL206" s="31"/>
      <c r="GM206" s="31"/>
      <c r="GN206" s="31"/>
      <c r="GO206" s="31"/>
      <c r="GP206" s="31"/>
      <c r="GQ206" s="31"/>
      <c r="GR206" s="31"/>
      <c r="GS206" s="31"/>
      <c r="GT206" s="31"/>
      <c r="GU206" s="31"/>
      <c r="GV206" s="31"/>
      <c r="GW206" s="31"/>
      <c r="GX206" s="31"/>
      <c r="GY206" s="31"/>
      <c r="GZ206" s="31"/>
      <c r="HA206" s="31"/>
      <c r="HB206" s="31"/>
      <c r="HC206" s="31"/>
      <c r="HD206" s="31"/>
      <c r="HE206" s="31"/>
      <c r="HF206" s="31"/>
      <c r="HG206" s="31"/>
      <c r="HH206" s="31"/>
      <c r="HI206" s="31"/>
      <c r="HJ206" s="31"/>
      <c r="HK206" s="31"/>
      <c r="HL206" s="31"/>
      <c r="HM206" s="31"/>
      <c r="HN206" s="31"/>
      <c r="HO206" s="31"/>
      <c r="HP206" s="31"/>
      <c r="HQ206" s="31"/>
      <c r="HR206" s="31"/>
      <c r="HS206" s="31"/>
      <c r="HT206" s="31"/>
      <c r="HU206" s="31"/>
      <c r="HV206" s="31"/>
      <c r="HW206" s="31"/>
      <c r="HX206" s="31"/>
      <c r="HY206" s="31"/>
      <c r="HZ206" s="31"/>
      <c r="IA206" s="31"/>
      <c r="IB206" s="31"/>
      <c r="IC206" s="31"/>
      <c r="ID206" s="31"/>
      <c r="IE206" s="31"/>
      <c r="IF206" s="31"/>
      <c r="IG206" s="31"/>
      <c r="IH206" s="31"/>
      <c r="II206" s="31"/>
      <c r="IJ206" s="31"/>
      <c r="IK206" s="31"/>
      <c r="IL206" s="31"/>
      <c r="IM206" s="31"/>
      <c r="IN206" s="31"/>
      <c r="IO206" s="31"/>
      <c r="IP206" s="31"/>
      <c r="IQ206" s="31"/>
      <c r="IR206" s="31"/>
      <c r="IS206" s="31"/>
      <c r="IT206" s="31"/>
      <c r="IU206" s="31"/>
      <c r="IV206" s="31"/>
      <c r="IW206" s="31"/>
      <c r="IX206" s="31"/>
      <c r="IY206" s="31"/>
      <c r="IZ206" s="31"/>
      <c r="JA206" s="31"/>
      <c r="JB206" s="31"/>
      <c r="JC206" s="31"/>
      <c r="JD206" s="31"/>
      <c r="JE206" s="31"/>
      <c r="JF206" s="31"/>
      <c r="JG206" s="31"/>
      <c r="JH206" s="31"/>
      <c r="JI206" s="31"/>
      <c r="JJ206" s="31"/>
      <c r="JK206" s="31"/>
      <c r="JL206" s="31"/>
      <c r="JM206" s="31"/>
      <c r="JN206" s="31"/>
      <c r="JO206" s="31"/>
      <c r="JP206" s="31"/>
      <c r="JQ206" s="31"/>
      <c r="JR206" s="31"/>
      <c r="JS206" s="31"/>
      <c r="JT206" s="31"/>
      <c r="JU206" s="31"/>
      <c r="JV206" s="31"/>
      <c r="JW206" s="31"/>
      <c r="JX206" s="31"/>
      <c r="JY206" s="31"/>
      <c r="JZ206" s="31"/>
      <c r="KA206" s="31"/>
      <c r="KB206" s="31"/>
      <c r="KC206" s="31"/>
      <c r="KD206" s="31"/>
      <c r="KE206" s="31"/>
      <c r="KF206" s="31"/>
      <c r="KG206" s="31"/>
      <c r="KH206" s="31"/>
      <c r="KI206" s="31"/>
      <c r="KJ206" s="31"/>
      <c r="KK206" s="31"/>
      <c r="KL206" s="31"/>
      <c r="KM206" s="31"/>
      <c r="KN206" s="31"/>
      <c r="KO206" s="31"/>
      <c r="KP206" s="31"/>
      <c r="KQ206" s="31"/>
      <c r="KR206" s="31"/>
      <c r="KS206" s="31"/>
      <c r="KT206" s="31"/>
      <c r="KU206" s="31"/>
      <c r="KV206" s="31"/>
      <c r="KW206" s="31"/>
      <c r="KX206" s="31"/>
      <c r="KY206" s="31"/>
      <c r="KZ206" s="31"/>
      <c r="LA206" s="31"/>
      <c r="LB206" s="31"/>
      <c r="LC206" s="31"/>
      <c r="LD206" s="31"/>
      <c r="LE206" s="31"/>
      <c r="LF206" s="31"/>
      <c r="LG206" s="31"/>
      <c r="LH206" s="31"/>
      <c r="LI206" s="31"/>
      <c r="LJ206" s="31"/>
      <c r="LK206" s="31"/>
      <c r="LL206" s="31"/>
      <c r="LM206" s="31"/>
      <c r="LN206" s="31"/>
      <c r="LO206" s="31"/>
      <c r="LP206" s="31"/>
      <c r="LQ206" s="31"/>
      <c r="LR206" s="31"/>
      <c r="LS206" s="31"/>
      <c r="LT206" s="31"/>
      <c r="LU206" s="31"/>
      <c r="LV206" s="31"/>
      <c r="LW206" s="31"/>
      <c r="LX206" s="31"/>
      <c r="LY206" s="31"/>
      <c r="LZ206" s="31"/>
      <c r="MA206" s="31"/>
      <c r="MB206" s="31"/>
      <c r="MC206" s="31"/>
      <c r="MD206" s="31"/>
      <c r="ME206" s="31"/>
      <c r="MF206" s="31"/>
      <c r="MG206" s="31"/>
      <c r="MH206" s="31"/>
      <c r="MI206" s="31"/>
      <c r="MJ206" s="31"/>
      <c r="MK206" s="31"/>
      <c r="ML206" s="31"/>
      <c r="MM206" s="31"/>
      <c r="MN206" s="31"/>
      <c r="MO206" s="31"/>
      <c r="MP206" s="31"/>
      <c r="MQ206" s="31"/>
      <c r="MR206" s="31"/>
      <c r="MS206" s="31"/>
      <c r="MT206" s="31"/>
      <c r="MU206" s="31"/>
      <c r="MV206" s="31"/>
      <c r="MW206" s="31"/>
      <c r="MX206" s="31"/>
      <c r="MY206" s="31"/>
      <c r="MZ206" s="31"/>
      <c r="NA206" s="31"/>
      <c r="NB206" s="31"/>
      <c r="NC206" s="31"/>
      <c r="ND206" s="31"/>
      <c r="NE206" s="31"/>
      <c r="NF206" s="31"/>
      <c r="NG206" s="31"/>
      <c r="NH206" s="31"/>
      <c r="NI206" s="31"/>
      <c r="NJ206" s="31"/>
      <c r="NK206" s="31"/>
      <c r="NL206" s="31"/>
      <c r="NM206" s="31"/>
      <c r="NN206" s="31"/>
      <c r="NO206" s="31"/>
      <c r="NP206" s="31"/>
      <c r="NQ206" s="31"/>
      <c r="NR206" s="31"/>
      <c r="NS206" s="31"/>
      <c r="NT206" s="31"/>
      <c r="NU206" s="31"/>
      <c r="NV206" s="31"/>
      <c r="NW206" s="31"/>
    </row>
    <row r="207" spans="1:16384" s="31" customFormat="1" x14ac:dyDescent="0.3">
      <c r="A207" s="100">
        <v>8</v>
      </c>
      <c r="B207" s="100"/>
      <c r="C207" s="100"/>
      <c r="D207" s="98" t="s">
        <v>643</v>
      </c>
      <c r="E207" s="98"/>
      <c r="F207" s="98"/>
      <c r="G207" s="98" t="s">
        <v>641</v>
      </c>
      <c r="H207" s="98"/>
      <c r="I207" s="98"/>
      <c r="J207" s="94" t="s">
        <v>615</v>
      </c>
      <c r="K207" s="94"/>
      <c r="L207" s="32" t="s">
        <v>4</v>
      </c>
      <c r="M207" s="396" t="s">
        <v>826</v>
      </c>
      <c r="N207" s="94"/>
      <c r="O207" s="132" t="s">
        <v>825</v>
      </c>
      <c r="P207" s="127"/>
    </row>
    <row r="208" spans="1:16384" s="31" customFormat="1" x14ac:dyDescent="0.3">
      <c r="A208" s="94">
        <v>12</v>
      </c>
      <c r="B208" s="94"/>
      <c r="C208" s="94"/>
      <c r="D208" s="95" t="s">
        <v>401</v>
      </c>
      <c r="E208" s="95"/>
      <c r="F208" s="95"/>
      <c r="G208" s="98" t="s">
        <v>642</v>
      </c>
      <c r="H208" s="98"/>
      <c r="I208" s="98"/>
      <c r="J208" s="94" t="s">
        <v>615</v>
      </c>
      <c r="K208" s="94"/>
      <c r="L208" s="29" t="s">
        <v>4</v>
      </c>
      <c r="M208" s="396" t="s">
        <v>826</v>
      </c>
      <c r="N208" s="94"/>
      <c r="O208" s="132" t="s">
        <v>825</v>
      </c>
      <c r="P208" s="127"/>
    </row>
    <row r="209" spans="1:387" s="31" customFormat="1" x14ac:dyDescent="0.3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</row>
    <row r="210" spans="1:387" s="31" customFormat="1" x14ac:dyDescent="0.3">
      <c r="A210" s="98">
        <v>1.5</v>
      </c>
      <c r="B210" s="98"/>
      <c r="C210" s="98"/>
      <c r="D210" s="98" t="s">
        <v>644</v>
      </c>
      <c r="E210" s="98"/>
      <c r="F210" s="98"/>
      <c r="G210" s="98" t="s">
        <v>394</v>
      </c>
      <c r="H210" s="98"/>
      <c r="I210" s="98"/>
      <c r="J210" s="94" t="s">
        <v>616</v>
      </c>
      <c r="K210" s="94"/>
      <c r="L210" s="32" t="s">
        <v>4</v>
      </c>
      <c r="M210" s="396" t="s">
        <v>826</v>
      </c>
      <c r="N210" s="94"/>
      <c r="O210" s="132" t="s">
        <v>825</v>
      </c>
      <c r="P210" s="127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8"/>
      <c r="EG210" s="28"/>
      <c r="EH210" s="28"/>
      <c r="EI210" s="28"/>
      <c r="EJ210" s="28"/>
      <c r="EK210" s="28"/>
      <c r="EL210" s="28"/>
      <c r="EM210" s="28"/>
      <c r="EN210" s="28"/>
      <c r="EO210" s="28"/>
      <c r="EP210" s="28"/>
      <c r="EQ210" s="28"/>
      <c r="ER210" s="28"/>
      <c r="ES210" s="28"/>
      <c r="ET210" s="28"/>
      <c r="EU210" s="28"/>
      <c r="EV210" s="28"/>
      <c r="EW210" s="28"/>
      <c r="EX210" s="28"/>
      <c r="EY210" s="28"/>
      <c r="EZ210" s="28"/>
      <c r="FA210" s="28"/>
      <c r="FB210" s="28"/>
      <c r="FC210" s="28"/>
      <c r="FD210" s="28"/>
      <c r="FE210" s="28"/>
      <c r="FF210" s="28"/>
      <c r="FG210" s="28"/>
      <c r="FH210" s="28"/>
      <c r="FI210" s="28"/>
      <c r="FJ210" s="28"/>
      <c r="FK210" s="28"/>
      <c r="FL210" s="28"/>
      <c r="FM210" s="28"/>
      <c r="FN210" s="28"/>
      <c r="FO210" s="28"/>
      <c r="FP210" s="28"/>
      <c r="FQ210" s="28"/>
      <c r="FR210" s="28"/>
      <c r="FS210" s="28"/>
      <c r="FT210" s="28"/>
      <c r="FU210" s="28"/>
      <c r="FV210" s="28"/>
      <c r="FW210" s="28"/>
      <c r="FX210" s="28"/>
      <c r="FY210" s="28"/>
      <c r="FZ210" s="28"/>
      <c r="GA210" s="28"/>
      <c r="GB210" s="28"/>
      <c r="GC210" s="28"/>
      <c r="GD210" s="28"/>
      <c r="GE210" s="28"/>
      <c r="GF210" s="28"/>
      <c r="GG210" s="28"/>
      <c r="GH210" s="28"/>
      <c r="GI210" s="28"/>
      <c r="GJ210" s="28"/>
      <c r="GK210" s="28"/>
      <c r="GL210" s="28"/>
      <c r="GM210" s="28"/>
      <c r="GN210" s="28"/>
      <c r="GO210" s="28"/>
      <c r="GP210" s="28"/>
      <c r="GQ210" s="28"/>
      <c r="GR210" s="28"/>
      <c r="GS210" s="28"/>
      <c r="GT210" s="28"/>
      <c r="GU210" s="28"/>
      <c r="GV210" s="28"/>
      <c r="GW210" s="28"/>
      <c r="GX210" s="28"/>
      <c r="GY210" s="28"/>
      <c r="GZ210" s="28"/>
      <c r="HA210" s="28"/>
      <c r="HB210" s="28"/>
      <c r="HC210" s="28"/>
      <c r="HD210" s="28"/>
      <c r="HE210" s="28"/>
      <c r="HF210" s="28"/>
      <c r="HG210" s="28"/>
      <c r="HH210" s="28"/>
      <c r="HI210" s="28"/>
      <c r="HJ210" s="28"/>
      <c r="HK210" s="28"/>
      <c r="HL210" s="28"/>
      <c r="HM210" s="28"/>
      <c r="HN210" s="28"/>
      <c r="HO210" s="28"/>
      <c r="HP210" s="28"/>
      <c r="HQ210" s="28"/>
      <c r="HR210" s="28"/>
      <c r="HS210" s="28"/>
      <c r="HT210" s="28"/>
      <c r="HU210" s="28"/>
      <c r="HV210" s="28"/>
      <c r="HW210" s="28"/>
      <c r="HX210" s="28"/>
      <c r="HY210" s="28"/>
      <c r="HZ210" s="28"/>
      <c r="IA210" s="28"/>
      <c r="IB210" s="28"/>
      <c r="IC210" s="28"/>
      <c r="ID210" s="28"/>
      <c r="IE210" s="28"/>
      <c r="IF210" s="28"/>
      <c r="IG210" s="28"/>
      <c r="IH210" s="28"/>
      <c r="II210" s="28"/>
      <c r="IJ210" s="28"/>
      <c r="IK210" s="28"/>
      <c r="IL210" s="28"/>
      <c r="IM210" s="28"/>
      <c r="IN210" s="28"/>
      <c r="IO210" s="28"/>
      <c r="IP210" s="28"/>
      <c r="IQ210" s="28"/>
      <c r="IR210" s="28"/>
      <c r="IS210" s="28"/>
      <c r="IT210" s="28"/>
      <c r="IU210" s="28"/>
      <c r="IV210" s="28"/>
      <c r="IW210" s="28"/>
      <c r="IX210" s="28"/>
      <c r="IY210" s="28"/>
      <c r="IZ210" s="28"/>
      <c r="JA210" s="28"/>
      <c r="JB210" s="28"/>
      <c r="JC210" s="28"/>
      <c r="JD210" s="28"/>
      <c r="JE210" s="28"/>
      <c r="JF210" s="28"/>
      <c r="JG210" s="28"/>
      <c r="JH210" s="28"/>
      <c r="JI210" s="28"/>
      <c r="JJ210" s="28"/>
      <c r="JK210" s="28"/>
      <c r="JL210" s="28"/>
      <c r="JM210" s="28"/>
      <c r="JN210" s="28"/>
      <c r="JO210" s="28"/>
      <c r="JP210" s="28"/>
      <c r="JQ210" s="28"/>
      <c r="JR210" s="28"/>
      <c r="JS210" s="28"/>
      <c r="JT210" s="28"/>
      <c r="JU210" s="28"/>
      <c r="JV210" s="28"/>
      <c r="JW210" s="28"/>
      <c r="JX210" s="28"/>
      <c r="JY210" s="28"/>
      <c r="JZ210" s="28"/>
      <c r="KA210" s="28"/>
      <c r="KB210" s="28"/>
      <c r="KC210" s="28"/>
      <c r="KD210" s="28"/>
      <c r="KE210" s="28"/>
      <c r="KF210" s="28"/>
      <c r="KG210" s="28"/>
      <c r="KH210" s="28"/>
      <c r="KI210" s="28"/>
      <c r="KJ210" s="28"/>
      <c r="KK210" s="28"/>
      <c r="KL210" s="28"/>
      <c r="KM210" s="28"/>
      <c r="KN210" s="28"/>
      <c r="KO210" s="28"/>
      <c r="KP210" s="28"/>
      <c r="KQ210" s="28"/>
      <c r="KR210" s="28"/>
      <c r="KS210" s="28"/>
      <c r="KT210" s="28"/>
      <c r="KU210" s="28"/>
      <c r="KV210" s="28"/>
      <c r="KW210" s="28"/>
      <c r="KX210" s="28"/>
      <c r="KY210" s="28"/>
      <c r="KZ210" s="28"/>
      <c r="LA210" s="28"/>
      <c r="LB210" s="28"/>
      <c r="LC210" s="28"/>
      <c r="LD210" s="28"/>
      <c r="LE210" s="28"/>
      <c r="LF210" s="28"/>
      <c r="LG210" s="28"/>
      <c r="LH210" s="28"/>
      <c r="LI210" s="28"/>
      <c r="LJ210" s="28"/>
      <c r="LK210" s="28"/>
      <c r="LL210" s="28"/>
      <c r="LM210" s="28"/>
      <c r="LN210" s="28"/>
      <c r="LO210" s="28"/>
      <c r="LP210" s="28"/>
      <c r="LQ210" s="28"/>
      <c r="LR210" s="28"/>
      <c r="LS210" s="28"/>
      <c r="LT210" s="28"/>
      <c r="LU210" s="28"/>
      <c r="LV210" s="28"/>
      <c r="LW210" s="28"/>
      <c r="LX210" s="28"/>
      <c r="LY210" s="28"/>
      <c r="LZ210" s="28"/>
      <c r="MA210" s="28"/>
      <c r="MB210" s="28"/>
      <c r="MC210" s="28"/>
      <c r="MD210" s="28"/>
      <c r="ME210" s="28"/>
      <c r="MF210" s="28"/>
      <c r="MG210" s="28"/>
      <c r="MH210" s="28"/>
      <c r="MI210" s="28"/>
      <c r="MJ210" s="28"/>
      <c r="MK210" s="28"/>
      <c r="ML210" s="28"/>
      <c r="MM210" s="28"/>
      <c r="MN210" s="28"/>
      <c r="MO210" s="28"/>
      <c r="MP210" s="28"/>
      <c r="MQ210" s="28"/>
      <c r="MR210" s="28"/>
      <c r="MS210" s="28"/>
      <c r="MT210" s="28"/>
      <c r="MU210" s="28"/>
      <c r="MV210" s="28"/>
      <c r="MW210" s="28"/>
      <c r="MX210" s="28"/>
      <c r="MY210" s="28"/>
      <c r="MZ210" s="28"/>
      <c r="NA210" s="28"/>
      <c r="NB210" s="28"/>
      <c r="NC210" s="28"/>
      <c r="ND210" s="28"/>
      <c r="NE210" s="28"/>
      <c r="NF210" s="28"/>
      <c r="NG210" s="28"/>
      <c r="NH210" s="28"/>
      <c r="NI210" s="28"/>
      <c r="NJ210" s="28"/>
      <c r="NK210" s="28"/>
      <c r="NL210" s="28"/>
      <c r="NM210" s="28"/>
      <c r="NN210" s="28"/>
      <c r="NO210" s="28"/>
      <c r="NP210" s="28"/>
      <c r="NQ210" s="28"/>
      <c r="NR210" s="28"/>
      <c r="NS210" s="28"/>
      <c r="NT210" s="28"/>
      <c r="NU210" s="28"/>
      <c r="NV210" s="28"/>
      <c r="NW210" s="28"/>
    </row>
    <row r="211" spans="1:387" s="31" customFormat="1" x14ac:dyDescent="0.3">
      <c r="A211" s="98">
        <v>2</v>
      </c>
      <c r="B211" s="98"/>
      <c r="C211" s="98"/>
      <c r="D211" s="98" t="s">
        <v>393</v>
      </c>
      <c r="E211" s="98"/>
      <c r="F211" s="98"/>
      <c r="G211" s="98" t="s">
        <v>641</v>
      </c>
      <c r="H211" s="98"/>
      <c r="I211" s="98"/>
      <c r="J211" s="94" t="s">
        <v>616</v>
      </c>
      <c r="K211" s="94"/>
      <c r="L211" s="32" t="s">
        <v>4</v>
      </c>
      <c r="M211" s="396" t="s">
        <v>826</v>
      </c>
      <c r="N211" s="94"/>
      <c r="O211" s="132" t="s">
        <v>825</v>
      </c>
      <c r="P211" s="127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  <c r="DJ211" s="28"/>
      <c r="DK211" s="28"/>
      <c r="DL211" s="28"/>
      <c r="DM211" s="28"/>
      <c r="DN211" s="28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28"/>
      <c r="DZ211" s="28"/>
      <c r="EA211" s="28"/>
      <c r="EB211" s="28"/>
      <c r="EC211" s="28"/>
      <c r="ED211" s="28"/>
      <c r="EE211" s="28"/>
      <c r="EF211" s="28"/>
      <c r="EG211" s="28"/>
      <c r="EH211" s="28"/>
      <c r="EI211" s="28"/>
      <c r="EJ211" s="28"/>
      <c r="EK211" s="28"/>
      <c r="EL211" s="28"/>
      <c r="EM211" s="28"/>
      <c r="EN211" s="28"/>
      <c r="EO211" s="28"/>
      <c r="EP211" s="28"/>
      <c r="EQ211" s="28"/>
      <c r="ER211" s="28"/>
      <c r="ES211" s="28"/>
      <c r="ET211" s="28"/>
      <c r="EU211" s="28"/>
      <c r="EV211" s="28"/>
      <c r="EW211" s="28"/>
      <c r="EX211" s="28"/>
      <c r="EY211" s="28"/>
      <c r="EZ211" s="28"/>
      <c r="FA211" s="28"/>
      <c r="FB211" s="28"/>
      <c r="FC211" s="28"/>
      <c r="FD211" s="28"/>
      <c r="FE211" s="28"/>
      <c r="FF211" s="28"/>
      <c r="FG211" s="28"/>
      <c r="FH211" s="28"/>
      <c r="FI211" s="28"/>
      <c r="FJ211" s="28"/>
      <c r="FK211" s="28"/>
      <c r="FL211" s="28"/>
      <c r="FM211" s="28"/>
      <c r="FN211" s="28"/>
      <c r="FO211" s="28"/>
      <c r="FP211" s="28"/>
      <c r="FQ211" s="28"/>
      <c r="FR211" s="28"/>
      <c r="FS211" s="28"/>
      <c r="FT211" s="28"/>
      <c r="FU211" s="28"/>
      <c r="FV211" s="28"/>
      <c r="FW211" s="28"/>
      <c r="FX211" s="28"/>
      <c r="FY211" s="28"/>
      <c r="FZ211" s="28"/>
      <c r="GA211" s="28"/>
      <c r="GB211" s="28"/>
      <c r="GC211" s="28"/>
      <c r="GD211" s="28"/>
      <c r="GE211" s="28"/>
      <c r="GF211" s="28"/>
      <c r="GG211" s="28"/>
      <c r="GH211" s="28"/>
      <c r="GI211" s="28"/>
      <c r="GJ211" s="28"/>
      <c r="GK211" s="28"/>
      <c r="GL211" s="28"/>
      <c r="GM211" s="28"/>
      <c r="GN211" s="28"/>
      <c r="GO211" s="28"/>
      <c r="GP211" s="28"/>
      <c r="GQ211" s="28"/>
      <c r="GR211" s="28"/>
      <c r="GS211" s="28"/>
      <c r="GT211" s="28"/>
      <c r="GU211" s="28"/>
      <c r="GV211" s="28"/>
      <c r="GW211" s="28"/>
      <c r="GX211" s="28"/>
      <c r="GY211" s="28"/>
      <c r="GZ211" s="28"/>
      <c r="HA211" s="28"/>
      <c r="HB211" s="28"/>
      <c r="HC211" s="28"/>
      <c r="HD211" s="28"/>
      <c r="HE211" s="28"/>
      <c r="HF211" s="28"/>
      <c r="HG211" s="28"/>
      <c r="HH211" s="28"/>
      <c r="HI211" s="28"/>
      <c r="HJ211" s="28"/>
      <c r="HK211" s="28"/>
      <c r="HL211" s="28"/>
      <c r="HM211" s="28"/>
      <c r="HN211" s="28"/>
      <c r="HO211" s="28"/>
      <c r="HP211" s="28"/>
      <c r="HQ211" s="28"/>
      <c r="HR211" s="28"/>
      <c r="HS211" s="28"/>
      <c r="HT211" s="28"/>
      <c r="HU211" s="28"/>
      <c r="HV211" s="28"/>
      <c r="HW211" s="28"/>
      <c r="HX211" s="28"/>
      <c r="HY211" s="28"/>
      <c r="HZ211" s="28"/>
      <c r="IA211" s="28"/>
      <c r="IB211" s="28"/>
      <c r="IC211" s="28"/>
      <c r="ID211" s="28"/>
      <c r="IE211" s="28"/>
      <c r="IF211" s="28"/>
      <c r="IG211" s="28"/>
      <c r="IH211" s="28"/>
      <c r="II211" s="28"/>
      <c r="IJ211" s="28"/>
      <c r="IK211" s="28"/>
      <c r="IL211" s="28"/>
      <c r="IM211" s="28"/>
      <c r="IN211" s="28"/>
      <c r="IO211" s="28"/>
      <c r="IP211" s="28"/>
      <c r="IQ211" s="28"/>
      <c r="IR211" s="28"/>
      <c r="IS211" s="28"/>
      <c r="IT211" s="28"/>
      <c r="IU211" s="28"/>
      <c r="IV211" s="28"/>
      <c r="IW211" s="28"/>
      <c r="IX211" s="28"/>
      <c r="IY211" s="28"/>
      <c r="IZ211" s="28"/>
      <c r="JA211" s="28"/>
      <c r="JB211" s="28"/>
      <c r="JC211" s="28"/>
      <c r="JD211" s="28"/>
      <c r="JE211" s="28"/>
      <c r="JF211" s="28"/>
      <c r="JG211" s="28"/>
      <c r="JH211" s="28"/>
      <c r="JI211" s="28"/>
      <c r="JJ211" s="28"/>
      <c r="JK211" s="28"/>
      <c r="JL211" s="28"/>
      <c r="JM211" s="28"/>
      <c r="JN211" s="28"/>
      <c r="JO211" s="28"/>
      <c r="JP211" s="28"/>
      <c r="JQ211" s="28"/>
      <c r="JR211" s="28"/>
      <c r="JS211" s="28"/>
      <c r="JT211" s="28"/>
      <c r="JU211" s="28"/>
      <c r="JV211" s="28"/>
      <c r="JW211" s="28"/>
      <c r="JX211" s="28"/>
      <c r="JY211" s="28"/>
      <c r="JZ211" s="28"/>
      <c r="KA211" s="28"/>
      <c r="KB211" s="28"/>
      <c r="KC211" s="28"/>
      <c r="KD211" s="28"/>
      <c r="KE211" s="28"/>
      <c r="KF211" s="28"/>
      <c r="KG211" s="28"/>
      <c r="KH211" s="28"/>
      <c r="KI211" s="28"/>
      <c r="KJ211" s="28"/>
      <c r="KK211" s="28"/>
      <c r="KL211" s="28"/>
      <c r="KM211" s="28"/>
      <c r="KN211" s="28"/>
      <c r="KO211" s="28"/>
      <c r="KP211" s="28"/>
      <c r="KQ211" s="28"/>
      <c r="KR211" s="28"/>
      <c r="KS211" s="28"/>
      <c r="KT211" s="28"/>
      <c r="KU211" s="28"/>
      <c r="KV211" s="28"/>
      <c r="KW211" s="28"/>
      <c r="KX211" s="28"/>
      <c r="KY211" s="28"/>
      <c r="KZ211" s="28"/>
      <c r="LA211" s="28"/>
      <c r="LB211" s="28"/>
      <c r="LC211" s="28"/>
      <c r="LD211" s="28"/>
      <c r="LE211" s="28"/>
      <c r="LF211" s="28"/>
      <c r="LG211" s="28"/>
      <c r="LH211" s="28"/>
      <c r="LI211" s="28"/>
      <c r="LJ211" s="28"/>
      <c r="LK211" s="28"/>
      <c r="LL211" s="28"/>
      <c r="LM211" s="28"/>
      <c r="LN211" s="28"/>
      <c r="LO211" s="28"/>
      <c r="LP211" s="28"/>
      <c r="LQ211" s="28"/>
      <c r="LR211" s="28"/>
      <c r="LS211" s="28"/>
      <c r="LT211" s="28"/>
      <c r="LU211" s="28"/>
      <c r="LV211" s="28"/>
      <c r="LW211" s="28"/>
      <c r="LX211" s="28"/>
      <c r="LY211" s="28"/>
      <c r="LZ211" s="28"/>
      <c r="MA211" s="28"/>
      <c r="MB211" s="28"/>
      <c r="MC211" s="28"/>
      <c r="MD211" s="28"/>
      <c r="ME211" s="28"/>
      <c r="MF211" s="28"/>
      <c r="MG211" s="28"/>
      <c r="MH211" s="28"/>
      <c r="MI211" s="28"/>
      <c r="MJ211" s="28"/>
      <c r="MK211" s="28"/>
      <c r="ML211" s="28"/>
      <c r="MM211" s="28"/>
      <c r="MN211" s="28"/>
      <c r="MO211" s="28"/>
      <c r="MP211" s="28"/>
      <c r="MQ211" s="28"/>
      <c r="MR211" s="28"/>
      <c r="MS211" s="28"/>
      <c r="MT211" s="28"/>
      <c r="MU211" s="28"/>
      <c r="MV211" s="28"/>
      <c r="MW211" s="28"/>
      <c r="MX211" s="28"/>
      <c r="MY211" s="28"/>
      <c r="MZ211" s="28"/>
      <c r="NA211" s="28"/>
      <c r="NB211" s="28"/>
      <c r="NC211" s="28"/>
      <c r="ND211" s="28"/>
      <c r="NE211" s="28"/>
      <c r="NF211" s="28"/>
      <c r="NG211" s="28"/>
      <c r="NH211" s="28"/>
      <c r="NI211" s="28"/>
      <c r="NJ211" s="28"/>
      <c r="NK211" s="28"/>
      <c r="NL211" s="28"/>
      <c r="NM211" s="28"/>
      <c r="NN211" s="28"/>
      <c r="NO211" s="28"/>
      <c r="NP211" s="28"/>
      <c r="NQ211" s="28"/>
      <c r="NR211" s="28"/>
      <c r="NS211" s="28"/>
      <c r="NT211" s="28"/>
      <c r="NU211" s="28"/>
      <c r="NV211" s="28"/>
      <c r="NW211" s="28"/>
    </row>
    <row r="212" spans="1:387" s="31" customFormat="1" x14ac:dyDescent="0.3">
      <c r="A212" s="95">
        <v>2</v>
      </c>
      <c r="B212" s="95"/>
      <c r="C212" s="95"/>
      <c r="D212" s="95" t="s">
        <v>398</v>
      </c>
      <c r="E212" s="95"/>
      <c r="F212" s="95"/>
      <c r="G212" s="98" t="s">
        <v>394</v>
      </c>
      <c r="H212" s="98"/>
      <c r="I212" s="98"/>
      <c r="J212" s="94" t="s">
        <v>616</v>
      </c>
      <c r="K212" s="94"/>
      <c r="L212" s="29" t="s">
        <v>4</v>
      </c>
      <c r="M212" s="396" t="s">
        <v>826</v>
      </c>
      <c r="N212" s="94"/>
      <c r="O212" s="132" t="s">
        <v>825</v>
      </c>
      <c r="P212" s="127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  <c r="DJ212" s="28"/>
      <c r="DK212" s="28"/>
      <c r="DL212" s="28"/>
      <c r="DM212" s="28"/>
      <c r="DN212" s="28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28"/>
      <c r="DZ212" s="28"/>
      <c r="EA212" s="28"/>
      <c r="EB212" s="28"/>
      <c r="EC212" s="28"/>
      <c r="ED212" s="28"/>
      <c r="EE212" s="28"/>
      <c r="EF212" s="28"/>
      <c r="EG212" s="28"/>
      <c r="EH212" s="28"/>
      <c r="EI212" s="28"/>
      <c r="EJ212" s="28"/>
      <c r="EK212" s="28"/>
      <c r="EL212" s="28"/>
      <c r="EM212" s="28"/>
      <c r="EN212" s="28"/>
      <c r="EO212" s="28"/>
      <c r="EP212" s="28"/>
      <c r="EQ212" s="28"/>
      <c r="ER212" s="28"/>
      <c r="ES212" s="28"/>
      <c r="ET212" s="28"/>
      <c r="EU212" s="28"/>
      <c r="EV212" s="28"/>
      <c r="EW212" s="28"/>
      <c r="EX212" s="28"/>
      <c r="EY212" s="28"/>
      <c r="EZ212" s="28"/>
      <c r="FA212" s="28"/>
      <c r="FB212" s="28"/>
      <c r="FC212" s="28"/>
      <c r="FD212" s="28"/>
      <c r="FE212" s="28"/>
      <c r="FF212" s="28"/>
      <c r="FG212" s="28"/>
      <c r="FH212" s="28"/>
      <c r="FI212" s="28"/>
      <c r="FJ212" s="28"/>
      <c r="FK212" s="28"/>
      <c r="FL212" s="28"/>
      <c r="FM212" s="28"/>
      <c r="FN212" s="28"/>
      <c r="FO212" s="28"/>
      <c r="FP212" s="28"/>
      <c r="FQ212" s="28"/>
      <c r="FR212" s="28"/>
      <c r="FS212" s="28"/>
      <c r="FT212" s="28"/>
      <c r="FU212" s="28"/>
      <c r="FV212" s="28"/>
      <c r="FW212" s="28"/>
      <c r="FX212" s="28"/>
      <c r="FY212" s="28"/>
      <c r="FZ212" s="28"/>
      <c r="GA212" s="28"/>
      <c r="GB212" s="28"/>
      <c r="GC212" s="28"/>
      <c r="GD212" s="28"/>
      <c r="GE212" s="28"/>
      <c r="GF212" s="28"/>
      <c r="GG212" s="28"/>
      <c r="GH212" s="28"/>
      <c r="GI212" s="28"/>
      <c r="GJ212" s="28"/>
      <c r="GK212" s="28"/>
      <c r="GL212" s="28"/>
      <c r="GM212" s="28"/>
      <c r="GN212" s="28"/>
      <c r="GO212" s="28"/>
      <c r="GP212" s="28"/>
      <c r="GQ212" s="28"/>
      <c r="GR212" s="28"/>
      <c r="GS212" s="28"/>
      <c r="GT212" s="28"/>
      <c r="GU212" s="28"/>
      <c r="GV212" s="28"/>
      <c r="GW212" s="28"/>
      <c r="GX212" s="28"/>
      <c r="GY212" s="28"/>
      <c r="GZ212" s="28"/>
      <c r="HA212" s="28"/>
      <c r="HB212" s="28"/>
      <c r="HC212" s="28"/>
      <c r="HD212" s="28"/>
      <c r="HE212" s="28"/>
      <c r="HF212" s="28"/>
      <c r="HG212" s="28"/>
      <c r="HH212" s="28"/>
      <c r="HI212" s="28"/>
      <c r="HJ212" s="28"/>
      <c r="HK212" s="28"/>
      <c r="HL212" s="28"/>
      <c r="HM212" s="28"/>
      <c r="HN212" s="28"/>
      <c r="HO212" s="28"/>
      <c r="HP212" s="28"/>
      <c r="HQ212" s="28"/>
      <c r="HR212" s="28"/>
      <c r="HS212" s="28"/>
      <c r="HT212" s="28"/>
      <c r="HU212" s="28"/>
      <c r="HV212" s="28"/>
      <c r="HW212" s="28"/>
      <c r="HX212" s="28"/>
      <c r="HY212" s="28"/>
      <c r="HZ212" s="28"/>
      <c r="IA212" s="28"/>
      <c r="IB212" s="28"/>
      <c r="IC212" s="28"/>
      <c r="ID212" s="28"/>
      <c r="IE212" s="28"/>
      <c r="IF212" s="28"/>
      <c r="IG212" s="28"/>
      <c r="IH212" s="28"/>
      <c r="II212" s="28"/>
      <c r="IJ212" s="28"/>
      <c r="IK212" s="28"/>
      <c r="IL212" s="28"/>
      <c r="IM212" s="28"/>
      <c r="IN212" s="28"/>
      <c r="IO212" s="28"/>
      <c r="IP212" s="28"/>
      <c r="IQ212" s="28"/>
      <c r="IR212" s="28"/>
      <c r="IS212" s="28"/>
      <c r="IT212" s="28"/>
      <c r="IU212" s="28"/>
      <c r="IV212" s="28"/>
      <c r="IW212" s="28"/>
      <c r="IX212" s="28"/>
      <c r="IY212" s="28"/>
      <c r="IZ212" s="28"/>
      <c r="JA212" s="28"/>
      <c r="JB212" s="28"/>
      <c r="JC212" s="28"/>
      <c r="JD212" s="28"/>
      <c r="JE212" s="28"/>
      <c r="JF212" s="28"/>
      <c r="JG212" s="28"/>
      <c r="JH212" s="28"/>
      <c r="JI212" s="28"/>
      <c r="JJ212" s="28"/>
      <c r="JK212" s="28"/>
      <c r="JL212" s="28"/>
      <c r="JM212" s="28"/>
      <c r="JN212" s="28"/>
      <c r="JO212" s="28"/>
      <c r="JP212" s="28"/>
      <c r="JQ212" s="28"/>
      <c r="JR212" s="28"/>
      <c r="JS212" s="28"/>
      <c r="JT212" s="28"/>
      <c r="JU212" s="28"/>
      <c r="JV212" s="28"/>
      <c r="JW212" s="28"/>
      <c r="JX212" s="28"/>
      <c r="JY212" s="28"/>
      <c r="JZ212" s="28"/>
      <c r="KA212" s="28"/>
      <c r="KB212" s="28"/>
      <c r="KC212" s="28"/>
      <c r="KD212" s="28"/>
      <c r="KE212" s="28"/>
      <c r="KF212" s="28"/>
      <c r="KG212" s="28"/>
      <c r="KH212" s="28"/>
      <c r="KI212" s="28"/>
      <c r="KJ212" s="28"/>
      <c r="KK212" s="28"/>
      <c r="KL212" s="28"/>
      <c r="KM212" s="28"/>
      <c r="KN212" s="28"/>
      <c r="KO212" s="28"/>
      <c r="KP212" s="28"/>
      <c r="KQ212" s="28"/>
      <c r="KR212" s="28"/>
      <c r="KS212" s="28"/>
      <c r="KT212" s="28"/>
      <c r="KU212" s="28"/>
      <c r="KV212" s="28"/>
      <c r="KW212" s="28"/>
      <c r="KX212" s="28"/>
      <c r="KY212" s="28"/>
      <c r="KZ212" s="28"/>
      <c r="LA212" s="28"/>
      <c r="LB212" s="28"/>
      <c r="LC212" s="28"/>
      <c r="LD212" s="28"/>
      <c r="LE212" s="28"/>
      <c r="LF212" s="28"/>
      <c r="LG212" s="28"/>
      <c r="LH212" s="28"/>
      <c r="LI212" s="28"/>
      <c r="LJ212" s="28"/>
      <c r="LK212" s="28"/>
      <c r="LL212" s="28"/>
      <c r="LM212" s="28"/>
      <c r="LN212" s="28"/>
      <c r="LO212" s="28"/>
      <c r="LP212" s="28"/>
      <c r="LQ212" s="28"/>
      <c r="LR212" s="28"/>
      <c r="LS212" s="28"/>
      <c r="LT212" s="28"/>
      <c r="LU212" s="28"/>
      <c r="LV212" s="28"/>
      <c r="LW212" s="28"/>
      <c r="LX212" s="28"/>
      <c r="LY212" s="28"/>
      <c r="LZ212" s="28"/>
      <c r="MA212" s="28"/>
      <c r="MB212" s="28"/>
      <c r="MC212" s="28"/>
      <c r="MD212" s="28"/>
      <c r="ME212" s="28"/>
      <c r="MF212" s="28"/>
      <c r="MG212" s="28"/>
      <c r="MH212" s="28"/>
      <c r="MI212" s="28"/>
      <c r="MJ212" s="28"/>
      <c r="MK212" s="28"/>
      <c r="ML212" s="28"/>
      <c r="MM212" s="28"/>
      <c r="MN212" s="28"/>
      <c r="MO212" s="28"/>
      <c r="MP212" s="28"/>
      <c r="MQ212" s="28"/>
      <c r="MR212" s="28"/>
      <c r="MS212" s="28"/>
      <c r="MT212" s="28"/>
      <c r="MU212" s="28"/>
      <c r="MV212" s="28"/>
      <c r="MW212" s="28"/>
      <c r="MX212" s="28"/>
      <c r="MY212" s="28"/>
      <c r="MZ212" s="28"/>
      <c r="NA212" s="28"/>
      <c r="NB212" s="28"/>
      <c r="NC212" s="28"/>
      <c r="ND212" s="28"/>
      <c r="NE212" s="28"/>
      <c r="NF212" s="28"/>
      <c r="NG212" s="28"/>
      <c r="NH212" s="28"/>
      <c r="NI212" s="28"/>
      <c r="NJ212" s="28"/>
      <c r="NK212" s="28"/>
      <c r="NL212" s="28"/>
      <c r="NM212" s="28"/>
      <c r="NN212" s="28"/>
      <c r="NO212" s="28"/>
      <c r="NP212" s="28"/>
      <c r="NQ212" s="28"/>
      <c r="NR212" s="28"/>
      <c r="NS212" s="28"/>
      <c r="NT212" s="28"/>
      <c r="NU212" s="28"/>
      <c r="NV212" s="28"/>
      <c r="NW212" s="28"/>
    </row>
    <row r="213" spans="1:387" s="31" customFormat="1" x14ac:dyDescent="0.3">
      <c r="A213" s="98">
        <v>2</v>
      </c>
      <c r="B213" s="98"/>
      <c r="C213" s="98"/>
      <c r="D213" s="98" t="s">
        <v>401</v>
      </c>
      <c r="E213" s="98"/>
      <c r="F213" s="98"/>
      <c r="G213" s="98" t="s">
        <v>394</v>
      </c>
      <c r="H213" s="98"/>
      <c r="I213" s="98"/>
      <c r="J213" s="94" t="s">
        <v>616</v>
      </c>
      <c r="K213" s="94"/>
      <c r="L213" s="32" t="s">
        <v>4</v>
      </c>
      <c r="M213" s="396" t="s">
        <v>826</v>
      </c>
      <c r="N213" s="94"/>
      <c r="O213" s="132" t="s">
        <v>825</v>
      </c>
      <c r="P213" s="127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8"/>
      <c r="EG213" s="28"/>
      <c r="EH213" s="28"/>
      <c r="EI213" s="28"/>
      <c r="EJ213" s="28"/>
      <c r="EK213" s="28"/>
      <c r="EL213" s="28"/>
      <c r="EM213" s="28"/>
      <c r="EN213" s="28"/>
      <c r="EO213" s="28"/>
      <c r="EP213" s="28"/>
      <c r="EQ213" s="28"/>
      <c r="ER213" s="28"/>
      <c r="ES213" s="28"/>
      <c r="ET213" s="28"/>
      <c r="EU213" s="28"/>
      <c r="EV213" s="28"/>
      <c r="EW213" s="28"/>
      <c r="EX213" s="28"/>
      <c r="EY213" s="28"/>
      <c r="EZ213" s="28"/>
      <c r="FA213" s="28"/>
      <c r="FB213" s="28"/>
      <c r="FC213" s="28"/>
      <c r="FD213" s="28"/>
      <c r="FE213" s="28"/>
      <c r="FF213" s="28"/>
      <c r="FG213" s="28"/>
      <c r="FH213" s="28"/>
      <c r="FI213" s="28"/>
      <c r="FJ213" s="28"/>
      <c r="FK213" s="28"/>
      <c r="FL213" s="28"/>
      <c r="FM213" s="28"/>
      <c r="FN213" s="28"/>
      <c r="FO213" s="28"/>
      <c r="FP213" s="28"/>
      <c r="FQ213" s="28"/>
      <c r="FR213" s="28"/>
      <c r="FS213" s="28"/>
      <c r="FT213" s="28"/>
      <c r="FU213" s="28"/>
      <c r="FV213" s="28"/>
      <c r="FW213" s="28"/>
      <c r="FX213" s="28"/>
      <c r="FY213" s="28"/>
      <c r="FZ213" s="28"/>
      <c r="GA213" s="28"/>
      <c r="GB213" s="28"/>
      <c r="GC213" s="28"/>
      <c r="GD213" s="28"/>
      <c r="GE213" s="28"/>
      <c r="GF213" s="28"/>
      <c r="GG213" s="28"/>
      <c r="GH213" s="28"/>
      <c r="GI213" s="28"/>
      <c r="GJ213" s="28"/>
      <c r="GK213" s="28"/>
      <c r="GL213" s="28"/>
      <c r="GM213" s="28"/>
      <c r="GN213" s="28"/>
      <c r="GO213" s="28"/>
      <c r="GP213" s="28"/>
      <c r="GQ213" s="28"/>
      <c r="GR213" s="28"/>
      <c r="GS213" s="28"/>
      <c r="GT213" s="28"/>
      <c r="GU213" s="28"/>
      <c r="GV213" s="28"/>
      <c r="GW213" s="28"/>
      <c r="GX213" s="28"/>
      <c r="GY213" s="28"/>
      <c r="GZ213" s="28"/>
      <c r="HA213" s="28"/>
      <c r="HB213" s="28"/>
      <c r="HC213" s="28"/>
      <c r="HD213" s="28"/>
      <c r="HE213" s="28"/>
      <c r="HF213" s="28"/>
      <c r="HG213" s="28"/>
      <c r="HH213" s="28"/>
      <c r="HI213" s="28"/>
      <c r="HJ213" s="28"/>
      <c r="HK213" s="28"/>
      <c r="HL213" s="28"/>
      <c r="HM213" s="28"/>
      <c r="HN213" s="28"/>
      <c r="HO213" s="28"/>
      <c r="HP213" s="28"/>
      <c r="HQ213" s="28"/>
      <c r="HR213" s="28"/>
      <c r="HS213" s="28"/>
      <c r="HT213" s="28"/>
      <c r="HU213" s="28"/>
      <c r="HV213" s="28"/>
      <c r="HW213" s="28"/>
      <c r="HX213" s="28"/>
      <c r="HY213" s="28"/>
      <c r="HZ213" s="28"/>
      <c r="IA213" s="28"/>
      <c r="IB213" s="28"/>
      <c r="IC213" s="28"/>
      <c r="ID213" s="28"/>
      <c r="IE213" s="28"/>
      <c r="IF213" s="28"/>
      <c r="IG213" s="28"/>
      <c r="IH213" s="28"/>
      <c r="II213" s="28"/>
      <c r="IJ213" s="28"/>
      <c r="IK213" s="28"/>
      <c r="IL213" s="28"/>
      <c r="IM213" s="28"/>
      <c r="IN213" s="28"/>
      <c r="IO213" s="28"/>
      <c r="IP213" s="28"/>
      <c r="IQ213" s="28"/>
      <c r="IR213" s="28"/>
      <c r="IS213" s="28"/>
      <c r="IT213" s="28"/>
      <c r="IU213" s="28"/>
      <c r="IV213" s="28"/>
      <c r="IW213" s="28"/>
      <c r="IX213" s="28"/>
      <c r="IY213" s="28"/>
      <c r="IZ213" s="28"/>
      <c r="JA213" s="28"/>
      <c r="JB213" s="28"/>
      <c r="JC213" s="28"/>
      <c r="JD213" s="28"/>
      <c r="JE213" s="28"/>
      <c r="JF213" s="28"/>
      <c r="JG213" s="28"/>
      <c r="JH213" s="28"/>
      <c r="JI213" s="28"/>
      <c r="JJ213" s="28"/>
      <c r="JK213" s="28"/>
      <c r="JL213" s="28"/>
      <c r="JM213" s="28"/>
      <c r="JN213" s="28"/>
      <c r="JO213" s="28"/>
      <c r="JP213" s="28"/>
      <c r="JQ213" s="28"/>
      <c r="JR213" s="28"/>
      <c r="JS213" s="28"/>
      <c r="JT213" s="28"/>
      <c r="JU213" s="28"/>
      <c r="JV213" s="28"/>
      <c r="JW213" s="28"/>
      <c r="JX213" s="28"/>
      <c r="JY213" s="28"/>
      <c r="JZ213" s="28"/>
      <c r="KA213" s="28"/>
      <c r="KB213" s="28"/>
      <c r="KC213" s="28"/>
      <c r="KD213" s="28"/>
      <c r="KE213" s="28"/>
      <c r="KF213" s="28"/>
      <c r="KG213" s="28"/>
      <c r="KH213" s="28"/>
      <c r="KI213" s="28"/>
      <c r="KJ213" s="28"/>
      <c r="KK213" s="28"/>
      <c r="KL213" s="28"/>
      <c r="KM213" s="28"/>
      <c r="KN213" s="28"/>
      <c r="KO213" s="28"/>
      <c r="KP213" s="28"/>
      <c r="KQ213" s="28"/>
      <c r="KR213" s="28"/>
      <c r="KS213" s="28"/>
      <c r="KT213" s="28"/>
      <c r="KU213" s="28"/>
      <c r="KV213" s="28"/>
      <c r="KW213" s="28"/>
      <c r="KX213" s="28"/>
      <c r="KY213" s="28"/>
      <c r="KZ213" s="28"/>
      <c r="LA213" s="28"/>
      <c r="LB213" s="28"/>
      <c r="LC213" s="28"/>
      <c r="LD213" s="28"/>
      <c r="LE213" s="28"/>
      <c r="LF213" s="28"/>
      <c r="LG213" s="28"/>
      <c r="LH213" s="28"/>
      <c r="LI213" s="28"/>
      <c r="LJ213" s="28"/>
      <c r="LK213" s="28"/>
      <c r="LL213" s="28"/>
      <c r="LM213" s="28"/>
      <c r="LN213" s="28"/>
      <c r="LO213" s="28"/>
      <c r="LP213" s="28"/>
      <c r="LQ213" s="28"/>
      <c r="LR213" s="28"/>
      <c r="LS213" s="28"/>
      <c r="LT213" s="28"/>
      <c r="LU213" s="28"/>
      <c r="LV213" s="28"/>
      <c r="LW213" s="28"/>
      <c r="LX213" s="28"/>
      <c r="LY213" s="28"/>
      <c r="LZ213" s="28"/>
      <c r="MA213" s="28"/>
      <c r="MB213" s="28"/>
      <c r="MC213" s="28"/>
      <c r="MD213" s="28"/>
      <c r="ME213" s="28"/>
      <c r="MF213" s="28"/>
      <c r="MG213" s="28"/>
      <c r="MH213" s="28"/>
      <c r="MI213" s="28"/>
      <c r="MJ213" s="28"/>
      <c r="MK213" s="28"/>
      <c r="ML213" s="28"/>
      <c r="MM213" s="28"/>
      <c r="MN213" s="28"/>
      <c r="MO213" s="28"/>
      <c r="MP213" s="28"/>
      <c r="MQ213" s="28"/>
      <c r="MR213" s="28"/>
      <c r="MS213" s="28"/>
      <c r="MT213" s="28"/>
      <c r="MU213" s="28"/>
      <c r="MV213" s="28"/>
      <c r="MW213" s="28"/>
      <c r="MX213" s="28"/>
      <c r="MY213" s="28"/>
      <c r="MZ213" s="28"/>
      <c r="NA213" s="28"/>
      <c r="NB213" s="28"/>
      <c r="NC213" s="28"/>
      <c r="ND213" s="28"/>
      <c r="NE213" s="28"/>
      <c r="NF213" s="28"/>
      <c r="NG213" s="28"/>
      <c r="NH213" s="28"/>
      <c r="NI213" s="28"/>
      <c r="NJ213" s="28"/>
      <c r="NK213" s="28"/>
      <c r="NL213" s="28"/>
      <c r="NM213" s="28"/>
      <c r="NN213" s="28"/>
      <c r="NO213" s="28"/>
      <c r="NP213" s="28"/>
      <c r="NQ213" s="28"/>
      <c r="NR213" s="28"/>
      <c r="NS213" s="28"/>
      <c r="NT213" s="28"/>
      <c r="NU213" s="28"/>
      <c r="NV213" s="28"/>
      <c r="NW213" s="28"/>
    </row>
    <row r="214" spans="1:387" x14ac:dyDescent="0.3">
      <c r="A214" s="98">
        <v>3</v>
      </c>
      <c r="B214" s="98"/>
      <c r="C214" s="98"/>
      <c r="D214" s="98" t="s">
        <v>401</v>
      </c>
      <c r="E214" s="98"/>
      <c r="F214" s="98"/>
      <c r="G214" s="98" t="s">
        <v>394</v>
      </c>
      <c r="H214" s="98"/>
      <c r="I214" s="98"/>
      <c r="J214" s="94" t="s">
        <v>616</v>
      </c>
      <c r="K214" s="94"/>
      <c r="L214" s="32" t="s">
        <v>4</v>
      </c>
      <c r="M214" s="396" t="s">
        <v>826</v>
      </c>
      <c r="N214" s="94"/>
      <c r="O214" s="132" t="s">
        <v>825</v>
      </c>
      <c r="P214" s="127"/>
    </row>
    <row r="215" spans="1:387" x14ac:dyDescent="0.3">
      <c r="A215" s="98">
        <v>4</v>
      </c>
      <c r="B215" s="98"/>
      <c r="C215" s="98"/>
      <c r="D215" s="98" t="s">
        <v>401</v>
      </c>
      <c r="E215" s="98"/>
      <c r="F215" s="98"/>
      <c r="G215" s="98" t="s">
        <v>394</v>
      </c>
      <c r="H215" s="98"/>
      <c r="I215" s="98"/>
      <c r="J215" s="94" t="s">
        <v>616</v>
      </c>
      <c r="K215" s="94"/>
      <c r="L215" s="32" t="s">
        <v>4</v>
      </c>
      <c r="M215" s="396" t="s">
        <v>826</v>
      </c>
      <c r="N215" s="94"/>
      <c r="O215" s="132" t="s">
        <v>825</v>
      </c>
      <c r="P215" s="127"/>
    </row>
    <row r="216" spans="1:387" x14ac:dyDescent="0.3">
      <c r="A216" s="98">
        <v>5</v>
      </c>
      <c r="B216" s="98"/>
      <c r="C216" s="98"/>
      <c r="D216" s="98" t="s">
        <v>401</v>
      </c>
      <c r="E216" s="98"/>
      <c r="F216" s="98"/>
      <c r="G216" s="98" t="s">
        <v>404</v>
      </c>
      <c r="H216" s="98"/>
      <c r="I216" s="98"/>
      <c r="J216" s="94" t="s">
        <v>616</v>
      </c>
      <c r="K216" s="94"/>
      <c r="L216" s="32" t="s">
        <v>4</v>
      </c>
      <c r="M216" s="396" t="s">
        <v>826</v>
      </c>
      <c r="N216" s="94"/>
      <c r="O216" s="132" t="s">
        <v>825</v>
      </c>
      <c r="P216" s="127"/>
    </row>
    <row r="217" spans="1:387" x14ac:dyDescent="0.3">
      <c r="A217" s="98">
        <v>6</v>
      </c>
      <c r="B217" s="98"/>
      <c r="C217" s="98"/>
      <c r="D217" s="98" t="s">
        <v>401</v>
      </c>
      <c r="E217" s="98"/>
      <c r="F217" s="98"/>
      <c r="G217" s="98" t="s">
        <v>404</v>
      </c>
      <c r="H217" s="98"/>
      <c r="I217" s="98"/>
      <c r="J217" s="94" t="s">
        <v>616</v>
      </c>
      <c r="K217" s="94"/>
      <c r="L217" s="32" t="s">
        <v>4</v>
      </c>
      <c r="M217" s="396" t="s">
        <v>826</v>
      </c>
      <c r="N217" s="94"/>
      <c r="O217" s="132" t="s">
        <v>825</v>
      </c>
      <c r="P217" s="127"/>
    </row>
    <row r="218" spans="1:387" s="31" customFormat="1" x14ac:dyDescent="0.3">
      <c r="A218" s="100">
        <v>8</v>
      </c>
      <c r="B218" s="100"/>
      <c r="C218" s="100"/>
      <c r="D218" s="98" t="s">
        <v>401</v>
      </c>
      <c r="E218" s="98"/>
      <c r="F218" s="98"/>
      <c r="G218" s="98" t="s">
        <v>404</v>
      </c>
      <c r="H218" s="98"/>
      <c r="I218" s="98"/>
      <c r="J218" s="94" t="s">
        <v>616</v>
      </c>
      <c r="K218" s="94"/>
      <c r="L218" s="32" t="s">
        <v>4</v>
      </c>
      <c r="M218" s="396" t="s">
        <v>826</v>
      </c>
      <c r="N218" s="94"/>
      <c r="O218" s="132" t="s">
        <v>825</v>
      </c>
      <c r="P218" s="127"/>
    </row>
    <row r="219" spans="1:387" s="31" customFormat="1" x14ac:dyDescent="0.3">
      <c r="A219" s="100">
        <v>10</v>
      </c>
      <c r="B219" s="100"/>
      <c r="C219" s="100"/>
      <c r="D219" s="98" t="s">
        <v>401</v>
      </c>
      <c r="E219" s="98"/>
      <c r="F219" s="98"/>
      <c r="G219" s="98" t="s">
        <v>404</v>
      </c>
      <c r="H219" s="98"/>
      <c r="I219" s="98"/>
      <c r="J219" s="94" t="s">
        <v>616</v>
      </c>
      <c r="K219" s="94"/>
      <c r="L219" s="32" t="s">
        <v>4</v>
      </c>
      <c r="M219" s="396" t="s">
        <v>826</v>
      </c>
      <c r="N219" s="94"/>
      <c r="O219" s="132" t="s">
        <v>825</v>
      </c>
      <c r="P219" s="127"/>
    </row>
    <row r="220" spans="1:387" s="31" customFormat="1" x14ac:dyDescent="0.3">
      <c r="A220" s="10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</row>
    <row r="221" spans="1:387" s="31" customFormat="1" x14ac:dyDescent="0.3">
      <c r="A221" s="98" t="s">
        <v>396</v>
      </c>
      <c r="B221" s="98"/>
      <c r="C221" s="98"/>
      <c r="D221" s="98" t="s">
        <v>393</v>
      </c>
      <c r="E221" s="98"/>
      <c r="F221" s="98"/>
      <c r="G221" s="98" t="s">
        <v>394</v>
      </c>
      <c r="H221" s="98"/>
      <c r="I221" s="98"/>
      <c r="J221" s="396" t="s">
        <v>617</v>
      </c>
      <c r="K221" s="94"/>
      <c r="L221" s="32" t="s">
        <v>4</v>
      </c>
      <c r="M221" s="396" t="s">
        <v>826</v>
      </c>
      <c r="N221" s="94"/>
      <c r="O221" s="132" t="s">
        <v>825</v>
      </c>
      <c r="P221" s="127"/>
    </row>
    <row r="222" spans="1:387" s="31" customFormat="1" x14ac:dyDescent="0.3">
      <c r="A222" s="123" t="s">
        <v>399</v>
      </c>
      <c r="B222" s="124"/>
      <c r="C222" s="125"/>
      <c r="D222" s="123" t="s">
        <v>393</v>
      </c>
      <c r="E222" s="124"/>
      <c r="F222" s="125"/>
      <c r="G222" s="98" t="s">
        <v>394</v>
      </c>
      <c r="H222" s="98"/>
      <c r="I222" s="98"/>
      <c r="J222" s="94" t="s">
        <v>617</v>
      </c>
      <c r="K222" s="94"/>
      <c r="L222" s="29" t="s">
        <v>4</v>
      </c>
      <c r="M222" s="396" t="s">
        <v>826</v>
      </c>
      <c r="N222" s="94"/>
      <c r="O222" s="132" t="s">
        <v>825</v>
      </c>
      <c r="P222" s="127"/>
    </row>
    <row r="223" spans="1:387" s="31" customFormat="1" x14ac:dyDescent="0.3">
      <c r="A223" s="123" t="s">
        <v>400</v>
      </c>
      <c r="B223" s="124"/>
      <c r="C223" s="125"/>
      <c r="D223" s="123" t="s">
        <v>398</v>
      </c>
      <c r="E223" s="124"/>
      <c r="F223" s="125"/>
      <c r="G223" s="133" t="s">
        <v>394</v>
      </c>
      <c r="H223" s="134"/>
      <c r="I223" s="135"/>
      <c r="J223" s="94" t="s">
        <v>617</v>
      </c>
      <c r="K223" s="94"/>
      <c r="L223" s="29" t="s">
        <v>4</v>
      </c>
      <c r="M223" s="396" t="s">
        <v>826</v>
      </c>
      <c r="N223" s="94"/>
      <c r="O223" s="132" t="s">
        <v>825</v>
      </c>
      <c r="P223" s="127"/>
    </row>
    <row r="224" spans="1:387" s="31" customFormat="1" x14ac:dyDescent="0.3">
      <c r="A224" s="98">
        <v>1</v>
      </c>
      <c r="B224" s="98"/>
      <c r="C224" s="98"/>
      <c r="D224" s="98" t="s">
        <v>398</v>
      </c>
      <c r="E224" s="98"/>
      <c r="F224" s="98"/>
      <c r="G224" s="98" t="s">
        <v>394</v>
      </c>
      <c r="H224" s="98"/>
      <c r="I224" s="98"/>
      <c r="J224" s="94" t="s">
        <v>617</v>
      </c>
      <c r="K224" s="94"/>
      <c r="L224" s="32" t="s">
        <v>4</v>
      </c>
      <c r="M224" s="396" t="s">
        <v>826</v>
      </c>
      <c r="N224" s="94"/>
      <c r="O224" s="132" t="s">
        <v>825</v>
      </c>
      <c r="P224" s="127"/>
    </row>
    <row r="225" spans="1:16" s="31" customFormat="1" x14ac:dyDescent="0.3">
      <c r="A225" s="98">
        <v>1</v>
      </c>
      <c r="B225" s="98"/>
      <c r="C225" s="98"/>
      <c r="D225" s="98" t="s">
        <v>401</v>
      </c>
      <c r="E225" s="98"/>
      <c r="F225" s="98"/>
      <c r="G225" s="98" t="s">
        <v>394</v>
      </c>
      <c r="H225" s="98"/>
      <c r="I225" s="98"/>
      <c r="J225" s="94" t="s">
        <v>617</v>
      </c>
      <c r="K225" s="94"/>
      <c r="L225" s="32" t="s">
        <v>4</v>
      </c>
      <c r="M225" s="396" t="s">
        <v>826</v>
      </c>
      <c r="N225" s="94"/>
      <c r="O225" s="132" t="s">
        <v>825</v>
      </c>
      <c r="P225" s="127"/>
    </row>
    <row r="226" spans="1:16" s="31" customFormat="1" x14ac:dyDescent="0.3">
      <c r="A226" s="136" t="s">
        <v>403</v>
      </c>
      <c r="B226" s="136"/>
      <c r="C226" s="136"/>
      <c r="D226" s="98" t="s">
        <v>398</v>
      </c>
      <c r="E226" s="98"/>
      <c r="F226" s="98"/>
      <c r="G226" s="98" t="s">
        <v>394</v>
      </c>
      <c r="H226" s="98"/>
      <c r="I226" s="98"/>
      <c r="J226" s="94" t="s">
        <v>617</v>
      </c>
      <c r="K226" s="94"/>
      <c r="L226" s="32" t="s">
        <v>4</v>
      </c>
      <c r="M226" s="396" t="s">
        <v>826</v>
      </c>
      <c r="N226" s="94"/>
      <c r="O226" s="132" t="s">
        <v>825</v>
      </c>
      <c r="P226" s="127"/>
    </row>
    <row r="227" spans="1:16" s="31" customFormat="1" x14ac:dyDescent="0.3">
      <c r="A227" s="136" t="s">
        <v>403</v>
      </c>
      <c r="B227" s="136"/>
      <c r="C227" s="136"/>
      <c r="D227" s="98" t="s">
        <v>401</v>
      </c>
      <c r="E227" s="98"/>
      <c r="F227" s="98"/>
      <c r="G227" s="98" t="s">
        <v>394</v>
      </c>
      <c r="H227" s="98"/>
      <c r="I227" s="98"/>
      <c r="J227" s="94" t="s">
        <v>617</v>
      </c>
      <c r="K227" s="94"/>
      <c r="L227" s="32" t="s">
        <v>4</v>
      </c>
      <c r="M227" s="396" t="s">
        <v>826</v>
      </c>
      <c r="N227" s="94"/>
      <c r="O227" s="132" t="s">
        <v>825</v>
      </c>
      <c r="P227" s="127"/>
    </row>
    <row r="228" spans="1:16" s="31" customFormat="1" x14ac:dyDescent="0.3">
      <c r="A228" s="98">
        <v>2</v>
      </c>
      <c r="B228" s="98"/>
      <c r="C228" s="98"/>
      <c r="D228" s="98" t="s">
        <v>393</v>
      </c>
      <c r="E228" s="98"/>
      <c r="F228" s="98"/>
      <c r="G228" s="98" t="s">
        <v>394</v>
      </c>
      <c r="H228" s="98"/>
      <c r="I228" s="98"/>
      <c r="J228" s="94" t="s">
        <v>617</v>
      </c>
      <c r="K228" s="94"/>
      <c r="L228" s="32" t="s">
        <v>4</v>
      </c>
      <c r="M228" s="396" t="s">
        <v>826</v>
      </c>
      <c r="N228" s="94"/>
      <c r="O228" s="132" t="s">
        <v>825</v>
      </c>
      <c r="P228" s="127"/>
    </row>
    <row r="229" spans="1:16" s="31" customFormat="1" x14ac:dyDescent="0.3">
      <c r="A229" s="98">
        <v>2</v>
      </c>
      <c r="B229" s="98"/>
      <c r="C229" s="98"/>
      <c r="D229" s="98" t="s">
        <v>398</v>
      </c>
      <c r="E229" s="98"/>
      <c r="F229" s="98"/>
      <c r="G229" s="98" t="s">
        <v>394</v>
      </c>
      <c r="H229" s="98"/>
      <c r="I229" s="98"/>
      <c r="J229" s="94" t="s">
        <v>617</v>
      </c>
      <c r="K229" s="94"/>
      <c r="L229" s="32" t="s">
        <v>4</v>
      </c>
      <c r="M229" s="396" t="s">
        <v>826</v>
      </c>
      <c r="N229" s="94"/>
      <c r="O229" s="132" t="s">
        <v>825</v>
      </c>
      <c r="P229" s="127"/>
    </row>
    <row r="230" spans="1:16" s="31" customFormat="1" x14ac:dyDescent="0.3">
      <c r="A230" s="98">
        <v>2</v>
      </c>
      <c r="B230" s="98"/>
      <c r="C230" s="98"/>
      <c r="D230" s="98" t="s">
        <v>401</v>
      </c>
      <c r="E230" s="98"/>
      <c r="F230" s="98"/>
      <c r="G230" s="98" t="s">
        <v>394</v>
      </c>
      <c r="H230" s="98"/>
      <c r="I230" s="98"/>
      <c r="J230" s="94" t="s">
        <v>617</v>
      </c>
      <c r="K230" s="94"/>
      <c r="L230" s="32" t="s">
        <v>4</v>
      </c>
      <c r="M230" s="396" t="s">
        <v>826</v>
      </c>
      <c r="N230" s="94"/>
      <c r="O230" s="132" t="s">
        <v>825</v>
      </c>
      <c r="P230" s="127"/>
    </row>
    <row r="231" spans="1:16" s="31" customFormat="1" x14ac:dyDescent="0.3">
      <c r="A231" s="136" t="s">
        <v>405</v>
      </c>
      <c r="B231" s="136"/>
      <c r="C231" s="136"/>
      <c r="D231" s="98" t="s">
        <v>393</v>
      </c>
      <c r="E231" s="98"/>
      <c r="F231" s="98"/>
      <c r="G231" s="98" t="s">
        <v>394</v>
      </c>
      <c r="H231" s="98"/>
      <c r="I231" s="98"/>
      <c r="J231" s="94" t="s">
        <v>617</v>
      </c>
      <c r="K231" s="94"/>
      <c r="L231" s="32" t="s">
        <v>4</v>
      </c>
      <c r="M231" s="396" t="s">
        <v>826</v>
      </c>
      <c r="N231" s="94"/>
      <c r="O231" s="132" t="s">
        <v>825</v>
      </c>
      <c r="P231" s="127"/>
    </row>
    <row r="232" spans="1:16" s="31" customFormat="1" x14ac:dyDescent="0.3">
      <c r="A232" s="98">
        <v>3</v>
      </c>
      <c r="B232" s="98"/>
      <c r="C232" s="98"/>
      <c r="D232" s="98" t="s">
        <v>393</v>
      </c>
      <c r="E232" s="98"/>
      <c r="F232" s="98"/>
      <c r="G232" s="98" t="s">
        <v>394</v>
      </c>
      <c r="H232" s="98"/>
      <c r="I232" s="98"/>
      <c r="J232" s="94" t="s">
        <v>617</v>
      </c>
      <c r="K232" s="94"/>
      <c r="L232" s="32" t="s">
        <v>4</v>
      </c>
      <c r="M232" s="396" t="s">
        <v>826</v>
      </c>
      <c r="N232" s="94"/>
      <c r="O232" s="132" t="s">
        <v>825</v>
      </c>
      <c r="P232" s="127"/>
    </row>
    <row r="233" spans="1:16" s="31" customFormat="1" x14ac:dyDescent="0.3">
      <c r="A233" s="98">
        <v>3</v>
      </c>
      <c r="B233" s="98"/>
      <c r="C233" s="98"/>
      <c r="D233" s="98" t="s">
        <v>393</v>
      </c>
      <c r="E233" s="98"/>
      <c r="F233" s="98"/>
      <c r="G233" s="98" t="s">
        <v>642</v>
      </c>
      <c r="H233" s="98"/>
      <c r="I233" s="98"/>
      <c r="J233" s="94" t="s">
        <v>617</v>
      </c>
      <c r="K233" s="94"/>
      <c r="L233" s="32" t="s">
        <v>4</v>
      </c>
      <c r="M233" s="396" t="s">
        <v>826</v>
      </c>
      <c r="N233" s="94"/>
      <c r="O233" s="132" t="s">
        <v>825</v>
      </c>
      <c r="P233" s="127"/>
    </row>
    <row r="234" spans="1:16" x14ac:dyDescent="0.3">
      <c r="A234" s="98">
        <v>3</v>
      </c>
      <c r="B234" s="98"/>
      <c r="C234" s="98"/>
      <c r="D234" s="98" t="s">
        <v>398</v>
      </c>
      <c r="E234" s="98"/>
      <c r="F234" s="98"/>
      <c r="G234" s="98" t="s">
        <v>394</v>
      </c>
      <c r="H234" s="98"/>
      <c r="I234" s="98"/>
      <c r="J234" s="94" t="s">
        <v>617</v>
      </c>
      <c r="K234" s="94"/>
      <c r="L234" s="32" t="s">
        <v>4</v>
      </c>
      <c r="M234" s="396" t="s">
        <v>826</v>
      </c>
      <c r="N234" s="94"/>
      <c r="O234" s="132" t="s">
        <v>825</v>
      </c>
      <c r="P234" s="127"/>
    </row>
    <row r="235" spans="1:16" x14ac:dyDescent="0.3">
      <c r="A235" s="98">
        <v>3</v>
      </c>
      <c r="B235" s="98"/>
      <c r="C235" s="98"/>
      <c r="D235" s="98" t="s">
        <v>398</v>
      </c>
      <c r="E235" s="98"/>
      <c r="F235" s="98"/>
      <c r="G235" s="98" t="s">
        <v>404</v>
      </c>
      <c r="H235" s="98"/>
      <c r="I235" s="98"/>
      <c r="J235" s="94" t="s">
        <v>617</v>
      </c>
      <c r="K235" s="94"/>
      <c r="L235" s="32" t="s">
        <v>4</v>
      </c>
      <c r="M235" s="396" t="s">
        <v>826</v>
      </c>
      <c r="N235" s="94"/>
      <c r="O235" s="132" t="s">
        <v>825</v>
      </c>
      <c r="P235" s="127"/>
    </row>
    <row r="236" spans="1:16" x14ac:dyDescent="0.3">
      <c r="A236" s="98">
        <v>3</v>
      </c>
      <c r="B236" s="98"/>
      <c r="C236" s="98"/>
      <c r="D236" s="98" t="s">
        <v>401</v>
      </c>
      <c r="E236" s="98"/>
      <c r="F236" s="98"/>
      <c r="G236" s="98" t="s">
        <v>394</v>
      </c>
      <c r="H236" s="98"/>
      <c r="I236" s="98"/>
      <c r="J236" s="94" t="s">
        <v>617</v>
      </c>
      <c r="K236" s="94"/>
      <c r="L236" s="32" t="s">
        <v>4</v>
      </c>
      <c r="M236" s="396" t="s">
        <v>826</v>
      </c>
      <c r="N236" s="94"/>
      <c r="O236" s="132" t="s">
        <v>825</v>
      </c>
      <c r="P236" s="127"/>
    </row>
    <row r="237" spans="1:16" x14ac:dyDescent="0.3">
      <c r="A237" s="98">
        <v>3</v>
      </c>
      <c r="B237" s="98"/>
      <c r="C237" s="98"/>
      <c r="D237" s="98" t="s">
        <v>401</v>
      </c>
      <c r="E237" s="98"/>
      <c r="F237" s="98"/>
      <c r="G237" s="98" t="s">
        <v>404</v>
      </c>
      <c r="H237" s="98"/>
      <c r="I237" s="98"/>
      <c r="J237" s="94" t="s">
        <v>617</v>
      </c>
      <c r="K237" s="94"/>
      <c r="L237" s="32" t="s">
        <v>4</v>
      </c>
      <c r="M237" s="396" t="s">
        <v>826</v>
      </c>
      <c r="N237" s="94"/>
      <c r="O237" s="132" t="s">
        <v>825</v>
      </c>
      <c r="P237" s="127"/>
    </row>
    <row r="238" spans="1:16" x14ac:dyDescent="0.3">
      <c r="A238" s="98">
        <v>4</v>
      </c>
      <c r="B238" s="98"/>
      <c r="C238" s="98"/>
      <c r="D238" s="98" t="s">
        <v>393</v>
      </c>
      <c r="E238" s="98"/>
      <c r="F238" s="98"/>
      <c r="G238" s="98" t="s">
        <v>394</v>
      </c>
      <c r="H238" s="98"/>
      <c r="I238" s="98"/>
      <c r="J238" s="94" t="s">
        <v>617</v>
      </c>
      <c r="K238" s="94"/>
      <c r="L238" s="32" t="s">
        <v>4</v>
      </c>
      <c r="M238" s="396" t="s">
        <v>826</v>
      </c>
      <c r="N238" s="94"/>
      <c r="O238" s="132" t="s">
        <v>825</v>
      </c>
      <c r="P238" s="127"/>
    </row>
    <row r="239" spans="1:16" x14ac:dyDescent="0.3">
      <c r="A239" s="98">
        <v>4</v>
      </c>
      <c r="B239" s="98"/>
      <c r="C239" s="98"/>
      <c r="D239" s="98" t="s">
        <v>393</v>
      </c>
      <c r="E239" s="98"/>
      <c r="F239" s="98"/>
      <c r="G239" s="98" t="s">
        <v>642</v>
      </c>
      <c r="H239" s="98"/>
      <c r="I239" s="98"/>
      <c r="J239" s="94" t="s">
        <v>617</v>
      </c>
      <c r="K239" s="94"/>
      <c r="L239" s="32" t="s">
        <v>4</v>
      </c>
      <c r="M239" s="396" t="s">
        <v>826</v>
      </c>
      <c r="N239" s="94"/>
      <c r="O239" s="132" t="s">
        <v>825</v>
      </c>
      <c r="P239" s="127"/>
    </row>
    <row r="240" spans="1:16" s="31" customFormat="1" x14ac:dyDescent="0.3">
      <c r="A240" s="95">
        <v>4</v>
      </c>
      <c r="B240" s="95"/>
      <c r="C240" s="95"/>
      <c r="D240" s="95" t="s">
        <v>401</v>
      </c>
      <c r="E240" s="95"/>
      <c r="F240" s="95"/>
      <c r="G240" s="98" t="s">
        <v>641</v>
      </c>
      <c r="H240" s="98"/>
      <c r="I240" s="98"/>
      <c r="J240" s="94" t="s">
        <v>617</v>
      </c>
      <c r="K240" s="94"/>
      <c r="L240" s="29" t="s">
        <v>4</v>
      </c>
      <c r="M240" s="396" t="s">
        <v>826</v>
      </c>
      <c r="N240" s="94"/>
      <c r="O240" s="132" t="s">
        <v>825</v>
      </c>
      <c r="P240" s="127"/>
    </row>
    <row r="241" spans="1:16" s="31" customFormat="1" x14ac:dyDescent="0.3">
      <c r="A241" s="95">
        <v>5</v>
      </c>
      <c r="B241" s="95"/>
      <c r="C241" s="95"/>
      <c r="D241" s="95" t="s">
        <v>393</v>
      </c>
      <c r="E241" s="95"/>
      <c r="F241" s="95"/>
      <c r="G241" s="98"/>
      <c r="H241" s="98"/>
      <c r="I241" s="98"/>
      <c r="J241" s="94" t="s">
        <v>617</v>
      </c>
      <c r="K241" s="94"/>
      <c r="L241" s="29" t="s">
        <v>4</v>
      </c>
      <c r="M241" s="396" t="s">
        <v>826</v>
      </c>
      <c r="N241" s="94"/>
      <c r="O241" s="132" t="s">
        <v>825</v>
      </c>
      <c r="P241" s="127"/>
    </row>
    <row r="242" spans="1:16" s="31" customFormat="1" x14ac:dyDescent="0.3">
      <c r="A242" s="95">
        <v>5</v>
      </c>
      <c r="B242" s="95"/>
      <c r="C242" s="95"/>
      <c r="D242" s="95" t="s">
        <v>393</v>
      </c>
      <c r="E242" s="95"/>
      <c r="F242" s="95"/>
      <c r="G242" s="98" t="s">
        <v>641</v>
      </c>
      <c r="H242" s="98"/>
      <c r="I242" s="98"/>
      <c r="J242" s="94" t="s">
        <v>617</v>
      </c>
      <c r="K242" s="94"/>
      <c r="L242" s="29" t="s">
        <v>4</v>
      </c>
      <c r="M242" s="396" t="s">
        <v>826</v>
      </c>
      <c r="N242" s="94"/>
      <c r="O242" s="132" t="s">
        <v>825</v>
      </c>
      <c r="P242" s="127"/>
    </row>
    <row r="243" spans="1:16" x14ac:dyDescent="0.3">
      <c r="A243" s="95">
        <v>5</v>
      </c>
      <c r="B243" s="95"/>
      <c r="C243" s="95"/>
      <c r="D243" s="98" t="s">
        <v>398</v>
      </c>
      <c r="E243" s="98"/>
      <c r="F243" s="98"/>
      <c r="G243" s="98"/>
      <c r="H243" s="98"/>
      <c r="I243" s="98"/>
      <c r="J243" s="94" t="s">
        <v>617</v>
      </c>
      <c r="K243" s="94"/>
      <c r="L243" s="29" t="s">
        <v>4</v>
      </c>
      <c r="M243" s="396" t="s">
        <v>826</v>
      </c>
      <c r="N243" s="94"/>
      <c r="O243" s="132" t="s">
        <v>825</v>
      </c>
      <c r="P243" s="127"/>
    </row>
    <row r="244" spans="1:16" x14ac:dyDescent="0.3">
      <c r="A244" s="95">
        <v>5</v>
      </c>
      <c r="B244" s="95"/>
      <c r="C244" s="95"/>
      <c r="D244" s="95" t="s">
        <v>401</v>
      </c>
      <c r="E244" s="95"/>
      <c r="F244" s="95"/>
      <c r="G244" s="98" t="s">
        <v>642</v>
      </c>
      <c r="H244" s="98"/>
      <c r="I244" s="98"/>
      <c r="J244" s="94" t="s">
        <v>617</v>
      </c>
      <c r="K244" s="94"/>
      <c r="L244" s="29" t="s">
        <v>4</v>
      </c>
      <c r="M244" s="396" t="s">
        <v>826</v>
      </c>
      <c r="N244" s="94"/>
      <c r="O244" s="132" t="s">
        <v>825</v>
      </c>
      <c r="P244" s="127"/>
    </row>
    <row r="245" spans="1:16" x14ac:dyDescent="0.3">
      <c r="A245" s="95">
        <v>5</v>
      </c>
      <c r="B245" s="95"/>
      <c r="C245" s="95"/>
      <c r="D245" s="95" t="s">
        <v>401</v>
      </c>
      <c r="E245" s="95"/>
      <c r="F245" s="95"/>
      <c r="G245" s="98" t="s">
        <v>642</v>
      </c>
      <c r="H245" s="98"/>
      <c r="I245" s="98"/>
      <c r="J245" s="94" t="s">
        <v>617</v>
      </c>
      <c r="K245" s="94"/>
      <c r="L245" s="29" t="s">
        <v>4</v>
      </c>
      <c r="M245" s="396" t="s">
        <v>826</v>
      </c>
      <c r="N245" s="94"/>
      <c r="O245" s="132" t="s">
        <v>825</v>
      </c>
      <c r="P245" s="127"/>
    </row>
    <row r="246" spans="1:16" x14ac:dyDescent="0.3">
      <c r="A246" s="98">
        <v>6</v>
      </c>
      <c r="B246" s="98"/>
      <c r="C246" s="98"/>
      <c r="D246" s="98" t="s">
        <v>393</v>
      </c>
      <c r="E246" s="98"/>
      <c r="F246" s="98"/>
      <c r="G246" s="98" t="s">
        <v>641</v>
      </c>
      <c r="H246" s="98"/>
      <c r="I246" s="98"/>
      <c r="J246" s="94" t="s">
        <v>617</v>
      </c>
      <c r="K246" s="94"/>
      <c r="L246" s="32" t="s">
        <v>4</v>
      </c>
      <c r="M246" s="396" t="s">
        <v>826</v>
      </c>
      <c r="N246" s="94"/>
      <c r="O246" s="132" t="s">
        <v>825</v>
      </c>
      <c r="P246" s="127"/>
    </row>
    <row r="247" spans="1:16" x14ac:dyDescent="0.3">
      <c r="A247" s="98">
        <v>6</v>
      </c>
      <c r="B247" s="98"/>
      <c r="C247" s="98"/>
      <c r="D247" s="98" t="s">
        <v>393</v>
      </c>
      <c r="E247" s="98"/>
      <c r="F247" s="98"/>
      <c r="G247" s="98" t="s">
        <v>642</v>
      </c>
      <c r="H247" s="98"/>
      <c r="I247" s="98"/>
      <c r="J247" s="94" t="s">
        <v>617</v>
      </c>
      <c r="K247" s="94"/>
      <c r="L247" s="32" t="s">
        <v>4</v>
      </c>
      <c r="M247" s="396" t="s">
        <v>826</v>
      </c>
      <c r="N247" s="94"/>
      <c r="O247" s="132" t="s">
        <v>825</v>
      </c>
      <c r="P247" s="127"/>
    </row>
    <row r="248" spans="1:16" x14ac:dyDescent="0.3">
      <c r="A248" s="98">
        <v>6</v>
      </c>
      <c r="B248" s="98"/>
      <c r="C248" s="98"/>
      <c r="D248" s="98" t="s">
        <v>393</v>
      </c>
      <c r="E248" s="98"/>
      <c r="F248" s="98"/>
      <c r="G248" s="98"/>
      <c r="H248" s="98"/>
      <c r="I248" s="98"/>
      <c r="J248" s="94" t="s">
        <v>617</v>
      </c>
      <c r="K248" s="94"/>
      <c r="L248" s="32" t="s">
        <v>4</v>
      </c>
      <c r="M248" s="396" t="s">
        <v>826</v>
      </c>
      <c r="N248" s="94"/>
      <c r="O248" s="132" t="s">
        <v>825</v>
      </c>
      <c r="P248" s="127"/>
    </row>
    <row r="249" spans="1:16" x14ac:dyDescent="0.3">
      <c r="A249" s="94">
        <v>10</v>
      </c>
      <c r="B249" s="94"/>
      <c r="C249" s="94"/>
      <c r="D249" s="95" t="s">
        <v>393</v>
      </c>
      <c r="E249" s="95"/>
      <c r="F249" s="95"/>
      <c r="G249" s="98" t="s">
        <v>404</v>
      </c>
      <c r="H249" s="98"/>
      <c r="I249" s="98"/>
      <c r="J249" s="94" t="s">
        <v>617</v>
      </c>
      <c r="K249" s="94"/>
      <c r="L249" s="29" t="s">
        <v>4</v>
      </c>
      <c r="M249" s="396" t="s">
        <v>826</v>
      </c>
      <c r="N249" s="94"/>
      <c r="O249" s="132" t="s">
        <v>825</v>
      </c>
      <c r="P249" s="127"/>
    </row>
    <row r="250" spans="1:16" x14ac:dyDescent="0.3">
      <c r="A250" s="94">
        <v>12</v>
      </c>
      <c r="B250" s="94"/>
      <c r="C250" s="94"/>
      <c r="D250" s="95" t="s">
        <v>393</v>
      </c>
      <c r="E250" s="95"/>
      <c r="F250" s="95"/>
      <c r="G250" s="98" t="s">
        <v>404</v>
      </c>
      <c r="H250" s="98"/>
      <c r="I250" s="98"/>
      <c r="J250" s="94" t="s">
        <v>617</v>
      </c>
      <c r="K250" s="94"/>
      <c r="L250" s="29" t="s">
        <v>4</v>
      </c>
      <c r="M250" s="396" t="s">
        <v>826</v>
      </c>
      <c r="N250" s="94"/>
      <c r="O250" s="132" t="s">
        <v>825</v>
      </c>
      <c r="P250" s="127"/>
    </row>
    <row r="251" spans="1:16" x14ac:dyDescent="0.3">
      <c r="A251" s="94">
        <v>12</v>
      </c>
      <c r="B251" s="94"/>
      <c r="C251" s="94"/>
      <c r="D251" s="95" t="s">
        <v>401</v>
      </c>
      <c r="E251" s="95"/>
      <c r="F251" s="95"/>
      <c r="G251" s="98" t="s">
        <v>404</v>
      </c>
      <c r="H251" s="98"/>
      <c r="I251" s="98"/>
      <c r="J251" s="94" t="s">
        <v>617</v>
      </c>
      <c r="K251" s="94"/>
      <c r="L251" s="29" t="s">
        <v>4</v>
      </c>
      <c r="M251" s="396" t="s">
        <v>826</v>
      </c>
      <c r="N251" s="94"/>
      <c r="O251" s="132" t="s">
        <v>825</v>
      </c>
      <c r="P251" s="127"/>
    </row>
  </sheetData>
  <sheetProtection algorithmName="SHA-512" hashValue="DaxzcCxrqfdZRM/Kj8thyvK2cTU9y0/9pDkQvbazA8eKmnenGmw3V0OuIZ9G4IClYmGaAkA2ftMUBnfEWvY3VA==" saltValue="UIWZiZz/0jz3afINXp1Oqw==" spinCount="100000" sheet="1" objects="1" scenarios="1"/>
  <mergeCells count="11423">
    <mergeCell ref="O232:P232"/>
    <mergeCell ref="O233:P233"/>
    <mergeCell ref="O234:P234"/>
    <mergeCell ref="O235:P235"/>
    <mergeCell ref="O236:P236"/>
    <mergeCell ref="O237:P237"/>
    <mergeCell ref="O238:P238"/>
    <mergeCell ref="O239:P239"/>
    <mergeCell ref="O240:P240"/>
    <mergeCell ref="O241:P241"/>
    <mergeCell ref="O242:P242"/>
    <mergeCell ref="O243:P243"/>
    <mergeCell ref="O244:P244"/>
    <mergeCell ref="O245:P245"/>
    <mergeCell ref="O246:P246"/>
    <mergeCell ref="O247:P247"/>
    <mergeCell ref="O248:P248"/>
    <mergeCell ref="O249:P249"/>
    <mergeCell ref="O250:P250"/>
    <mergeCell ref="O251:P251"/>
    <mergeCell ref="O200:P200"/>
    <mergeCell ref="O201:P201"/>
    <mergeCell ref="O202:P202"/>
    <mergeCell ref="O203:P203"/>
    <mergeCell ref="O204:P204"/>
    <mergeCell ref="O205:P205"/>
    <mergeCell ref="O206:P206"/>
    <mergeCell ref="O207:P207"/>
    <mergeCell ref="O208:P208"/>
    <mergeCell ref="O187:P187"/>
    <mergeCell ref="O188:P188"/>
    <mergeCell ref="O189:P189"/>
    <mergeCell ref="O190:P190"/>
    <mergeCell ref="O191:P191"/>
    <mergeCell ref="O192:P192"/>
    <mergeCell ref="O193:P193"/>
    <mergeCell ref="O194:P194"/>
    <mergeCell ref="O195:P195"/>
    <mergeCell ref="O196:P196"/>
    <mergeCell ref="O197:P197"/>
    <mergeCell ref="O198:P198"/>
    <mergeCell ref="O210:P210"/>
    <mergeCell ref="O211:P211"/>
    <mergeCell ref="O212:P212"/>
    <mergeCell ref="O213:P213"/>
    <mergeCell ref="O214:P214"/>
    <mergeCell ref="O215:P215"/>
    <mergeCell ref="O216:P216"/>
    <mergeCell ref="O217:P217"/>
    <mergeCell ref="O218:P218"/>
    <mergeCell ref="O219:P219"/>
    <mergeCell ref="O221:P221"/>
    <mergeCell ref="O222:P222"/>
    <mergeCell ref="O223:P223"/>
    <mergeCell ref="O224:P224"/>
    <mergeCell ref="O225:P225"/>
    <mergeCell ref="O226:P226"/>
    <mergeCell ref="O227:P227"/>
    <mergeCell ref="O228:P228"/>
    <mergeCell ref="O229:P229"/>
    <mergeCell ref="O230:P230"/>
    <mergeCell ref="O231:P231"/>
    <mergeCell ref="O154:P154"/>
    <mergeCell ref="O155:P155"/>
    <mergeCell ref="O156:P156"/>
    <mergeCell ref="O157:P157"/>
    <mergeCell ref="O158:P158"/>
    <mergeCell ref="O159:P159"/>
    <mergeCell ref="O160:P160"/>
    <mergeCell ref="O161:P161"/>
    <mergeCell ref="O162:P162"/>
    <mergeCell ref="O163:P163"/>
    <mergeCell ref="O164:P164"/>
    <mergeCell ref="O165:P165"/>
    <mergeCell ref="O166:P166"/>
    <mergeCell ref="O167:P167"/>
    <mergeCell ref="O168:P168"/>
    <mergeCell ref="O169:P169"/>
    <mergeCell ref="O170:P170"/>
    <mergeCell ref="O171:P171"/>
    <mergeCell ref="O172:P172"/>
    <mergeCell ref="O173:P173"/>
    <mergeCell ref="O174:P174"/>
    <mergeCell ref="O175:P175"/>
    <mergeCell ref="O176:P176"/>
    <mergeCell ref="O177:P177"/>
    <mergeCell ref="O178:P178"/>
    <mergeCell ref="O179:P179"/>
    <mergeCell ref="O180:P180"/>
    <mergeCell ref="O181:P181"/>
    <mergeCell ref="O182:P182"/>
    <mergeCell ref="O183:P183"/>
    <mergeCell ref="O184:P184"/>
    <mergeCell ref="O185:P185"/>
    <mergeCell ref="O186:P186"/>
    <mergeCell ref="O113:P113"/>
    <mergeCell ref="O114:P114"/>
    <mergeCell ref="O115:P115"/>
    <mergeCell ref="O116:P116"/>
    <mergeCell ref="O117:P117"/>
    <mergeCell ref="O118:P118"/>
    <mergeCell ref="O119:P119"/>
    <mergeCell ref="O120:P120"/>
    <mergeCell ref="O121:P121"/>
    <mergeCell ref="O122:P122"/>
    <mergeCell ref="O123:P123"/>
    <mergeCell ref="O124:P124"/>
    <mergeCell ref="O125:P125"/>
    <mergeCell ref="O126:P126"/>
    <mergeCell ref="O127:P127"/>
    <mergeCell ref="O128:P128"/>
    <mergeCell ref="O129:P129"/>
    <mergeCell ref="O130:P130"/>
    <mergeCell ref="O131:P131"/>
    <mergeCell ref="O132:P132"/>
    <mergeCell ref="O133:P133"/>
    <mergeCell ref="O134:P134"/>
    <mergeCell ref="O135:P135"/>
    <mergeCell ref="O136:P136"/>
    <mergeCell ref="O137:P137"/>
    <mergeCell ref="O138:P138"/>
    <mergeCell ref="O139:P139"/>
    <mergeCell ref="O140:P140"/>
    <mergeCell ref="O142:P142"/>
    <mergeCell ref="O143:P143"/>
    <mergeCell ref="O144:P144"/>
    <mergeCell ref="O145:P145"/>
    <mergeCell ref="O146:P146"/>
    <mergeCell ref="O80:P80"/>
    <mergeCell ref="O81:P81"/>
    <mergeCell ref="O82:P82"/>
    <mergeCell ref="O83:P83"/>
    <mergeCell ref="O84:P84"/>
    <mergeCell ref="O85:P85"/>
    <mergeCell ref="O86:P86"/>
    <mergeCell ref="O87:P87"/>
    <mergeCell ref="O88:P88"/>
    <mergeCell ref="O89:P89"/>
    <mergeCell ref="O90:P90"/>
    <mergeCell ref="O91:P91"/>
    <mergeCell ref="O92:P92"/>
    <mergeCell ref="O93:P93"/>
    <mergeCell ref="O94:P94"/>
    <mergeCell ref="O95:P95"/>
    <mergeCell ref="O96:P96"/>
    <mergeCell ref="O97:P97"/>
    <mergeCell ref="O98:P98"/>
    <mergeCell ref="O99:P99"/>
    <mergeCell ref="O100:P100"/>
    <mergeCell ref="O101:P101"/>
    <mergeCell ref="O102:P102"/>
    <mergeCell ref="O103:P103"/>
    <mergeCell ref="O104:P104"/>
    <mergeCell ref="O105:P105"/>
    <mergeCell ref="O106:P106"/>
    <mergeCell ref="O107:P107"/>
    <mergeCell ref="O108:P108"/>
    <mergeCell ref="O109:P109"/>
    <mergeCell ref="O110:P110"/>
    <mergeCell ref="O111:P111"/>
    <mergeCell ref="O112:P112"/>
    <mergeCell ref="O45:P45"/>
    <mergeCell ref="O46:P46"/>
    <mergeCell ref="O47:P47"/>
    <mergeCell ref="O48:P48"/>
    <mergeCell ref="O49:P49"/>
    <mergeCell ref="O50:P50"/>
    <mergeCell ref="O51:P51"/>
    <mergeCell ref="O52:P52"/>
    <mergeCell ref="O53:P53"/>
    <mergeCell ref="O54:P54"/>
    <mergeCell ref="O55:P55"/>
    <mergeCell ref="O56:P56"/>
    <mergeCell ref="O57:P57"/>
    <mergeCell ref="O58:P58"/>
    <mergeCell ref="O59:P59"/>
    <mergeCell ref="O60:P60"/>
    <mergeCell ref="O61:P61"/>
    <mergeCell ref="O62:P62"/>
    <mergeCell ref="O63:P63"/>
    <mergeCell ref="O65:P65"/>
    <mergeCell ref="O66:P66"/>
    <mergeCell ref="O67:P67"/>
    <mergeCell ref="O68:P68"/>
    <mergeCell ref="O69:P69"/>
    <mergeCell ref="O70:P70"/>
    <mergeCell ref="O71:P71"/>
    <mergeCell ref="O73:P73"/>
    <mergeCell ref="O74:P74"/>
    <mergeCell ref="O75:P75"/>
    <mergeCell ref="O76:P76"/>
    <mergeCell ref="O77:P77"/>
    <mergeCell ref="O78:P78"/>
    <mergeCell ref="O79:P79"/>
    <mergeCell ref="O11:P12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40:P40"/>
    <mergeCell ref="O41:P41"/>
    <mergeCell ref="O42:P42"/>
    <mergeCell ref="O43:P43"/>
    <mergeCell ref="O44:P44"/>
    <mergeCell ref="J70:K70"/>
    <mergeCell ref="M70:N70"/>
    <mergeCell ref="A71:C71"/>
    <mergeCell ref="D71:F71"/>
    <mergeCell ref="G71:I71"/>
    <mergeCell ref="J71:K71"/>
    <mergeCell ref="M71:N71"/>
    <mergeCell ref="A64:C64"/>
    <mergeCell ref="D64:F64"/>
    <mergeCell ref="G64:I64"/>
    <mergeCell ref="J64:K64"/>
    <mergeCell ref="A198:C198"/>
    <mergeCell ref="D198:F198"/>
    <mergeCell ref="G198:I198"/>
    <mergeCell ref="J198:K198"/>
    <mergeCell ref="M198:N198"/>
    <mergeCell ref="A196:C196"/>
    <mergeCell ref="D196:F196"/>
    <mergeCell ref="G196:I196"/>
    <mergeCell ref="J196:K196"/>
    <mergeCell ref="M196:N196"/>
    <mergeCell ref="A197:C197"/>
    <mergeCell ref="D197:F197"/>
    <mergeCell ref="G197:I197"/>
    <mergeCell ref="J197:K197"/>
    <mergeCell ref="M197:N197"/>
    <mergeCell ref="M153:N153"/>
    <mergeCell ref="J180:K180"/>
    <mergeCell ref="J173:K173"/>
    <mergeCell ref="J174:K174"/>
    <mergeCell ref="J175:K175"/>
    <mergeCell ref="J189:K189"/>
    <mergeCell ref="J190:K190"/>
    <mergeCell ref="J191:K191"/>
    <mergeCell ref="J176:K176"/>
    <mergeCell ref="J192:K192"/>
    <mergeCell ref="J166:K166"/>
    <mergeCell ref="J167:K167"/>
    <mergeCell ref="J183:K183"/>
    <mergeCell ref="J184:K184"/>
    <mergeCell ref="J169:K169"/>
    <mergeCell ref="J170:K170"/>
    <mergeCell ref="J171:K171"/>
    <mergeCell ref="J187:K187"/>
    <mergeCell ref="J172:K172"/>
    <mergeCell ref="M167:N167"/>
    <mergeCell ref="M166:N166"/>
    <mergeCell ref="M161:N161"/>
    <mergeCell ref="M162:N162"/>
    <mergeCell ref="M163:N163"/>
    <mergeCell ref="M164:N164"/>
    <mergeCell ref="M165:N165"/>
    <mergeCell ref="M154:N154"/>
    <mergeCell ref="M155:N155"/>
    <mergeCell ref="M156:N156"/>
    <mergeCell ref="M157:N157"/>
    <mergeCell ref="M158:N158"/>
    <mergeCell ref="A183:C183"/>
    <mergeCell ref="D183:F183"/>
    <mergeCell ref="G183:I183"/>
    <mergeCell ref="A195:C195"/>
    <mergeCell ref="D195:F195"/>
    <mergeCell ref="G195:I195"/>
    <mergeCell ref="A192:C192"/>
    <mergeCell ref="WWU201:WWW201"/>
    <mergeCell ref="WWX201:WWY201"/>
    <mergeCell ref="WXA201:WXB201"/>
    <mergeCell ref="WXE201:WXG201"/>
    <mergeCell ref="WXH201:WXJ201"/>
    <mergeCell ref="WXK201:WXM201"/>
    <mergeCell ref="WXN201:WXO201"/>
    <mergeCell ref="WXQ201:WXR201"/>
    <mergeCell ref="WXU201:WXW201"/>
    <mergeCell ref="WXX201:WXZ201"/>
    <mergeCell ref="WYA201:WYC201"/>
    <mergeCell ref="WYD201:WYE201"/>
    <mergeCell ref="WYG201:WYH201"/>
    <mergeCell ref="WYK201:WYM201"/>
    <mergeCell ref="WYN201:WYP201"/>
    <mergeCell ref="WYQ201:WYS201"/>
    <mergeCell ref="WYT201:WYU201"/>
    <mergeCell ref="WUS201:WUU201"/>
    <mergeCell ref="WUV201:WUX201"/>
    <mergeCell ref="WUY201:WVA201"/>
    <mergeCell ref="WVB201:WVC201"/>
    <mergeCell ref="WVE201:WVF201"/>
    <mergeCell ref="WVI201:WVK201"/>
    <mergeCell ref="WVL201:WVN201"/>
    <mergeCell ref="WVO201:WVQ201"/>
    <mergeCell ref="WVR201:WVS201"/>
    <mergeCell ref="WVU201:WVV201"/>
    <mergeCell ref="WVY201:WWA201"/>
    <mergeCell ref="WWB201:WWD201"/>
    <mergeCell ref="WWE201:WWG201"/>
    <mergeCell ref="WWH201:WWI201"/>
    <mergeCell ref="WWK201:WWL201"/>
    <mergeCell ref="WWO201:WWQ201"/>
    <mergeCell ref="WWR201:WWT201"/>
    <mergeCell ref="XDO201:XDQ201"/>
    <mergeCell ref="XDR201:XDS201"/>
    <mergeCell ref="XDU201:XDV201"/>
    <mergeCell ref="XDY201:XEA201"/>
    <mergeCell ref="XEB201:XED201"/>
    <mergeCell ref="XEE201:XEG201"/>
    <mergeCell ref="XEH201:XEI201"/>
    <mergeCell ref="XEK201:XEL201"/>
    <mergeCell ref="XEO201:XEQ201"/>
    <mergeCell ref="XER201:XET201"/>
    <mergeCell ref="XEU201:XEW201"/>
    <mergeCell ref="XEX201:XEY201"/>
    <mergeCell ref="XFA201:XFB201"/>
    <mergeCell ref="XAZ201:XBB201"/>
    <mergeCell ref="XBC201:XBE201"/>
    <mergeCell ref="XBF201:XBG201"/>
    <mergeCell ref="XBI201:XBJ201"/>
    <mergeCell ref="XBM201:XBO201"/>
    <mergeCell ref="XBP201:XBR201"/>
    <mergeCell ref="XBS201:XBU201"/>
    <mergeCell ref="XBV201:XBW201"/>
    <mergeCell ref="XBY201:XBZ201"/>
    <mergeCell ref="XCC201:XCE201"/>
    <mergeCell ref="XCF201:XCH201"/>
    <mergeCell ref="XCI201:XCK201"/>
    <mergeCell ref="XCL201:XCM201"/>
    <mergeCell ref="XCO201:XCP201"/>
    <mergeCell ref="XCS201:XCU201"/>
    <mergeCell ref="XCV201:XCX201"/>
    <mergeCell ref="XCY201:XDA201"/>
    <mergeCell ref="WYW201:WYX201"/>
    <mergeCell ref="WZA201:WZC201"/>
    <mergeCell ref="WZD201:WZF201"/>
    <mergeCell ref="WZG201:WZI201"/>
    <mergeCell ref="WZJ201:WZK201"/>
    <mergeCell ref="WZM201:WZN201"/>
    <mergeCell ref="WZQ201:WZS201"/>
    <mergeCell ref="WZT201:WZV201"/>
    <mergeCell ref="WZW201:WZY201"/>
    <mergeCell ref="WZZ201:XAA201"/>
    <mergeCell ref="XAC201:XAD201"/>
    <mergeCell ref="XAG201:XAI201"/>
    <mergeCell ref="XAJ201:XAL201"/>
    <mergeCell ref="XAM201:XAO201"/>
    <mergeCell ref="XAP201:XAQ201"/>
    <mergeCell ref="XAS201:XAT201"/>
    <mergeCell ref="XAW201:XAY201"/>
    <mergeCell ref="XDB201:XDC201"/>
    <mergeCell ref="XDE201:XDF201"/>
    <mergeCell ref="XDI201:XDK201"/>
    <mergeCell ref="XDL201:XDN201"/>
    <mergeCell ref="WSP201:WSQ201"/>
    <mergeCell ref="WSS201:WST201"/>
    <mergeCell ref="WSW201:WSY201"/>
    <mergeCell ref="WSZ201:WTB201"/>
    <mergeCell ref="WTC201:WTE201"/>
    <mergeCell ref="WTF201:WTG201"/>
    <mergeCell ref="WTI201:WTJ201"/>
    <mergeCell ref="WTM201:WTO201"/>
    <mergeCell ref="WTP201:WTR201"/>
    <mergeCell ref="WTS201:WTU201"/>
    <mergeCell ref="WTV201:WTW201"/>
    <mergeCell ref="WTY201:WTZ201"/>
    <mergeCell ref="WUC201:WUE201"/>
    <mergeCell ref="WUF201:WUH201"/>
    <mergeCell ref="WUI201:WUK201"/>
    <mergeCell ref="WUL201:WUM201"/>
    <mergeCell ref="WUO201:WUP201"/>
    <mergeCell ref="WQN201:WQP201"/>
    <mergeCell ref="WQQ201:WQS201"/>
    <mergeCell ref="WQT201:WQU201"/>
    <mergeCell ref="WQW201:WQX201"/>
    <mergeCell ref="WRA201:WRC201"/>
    <mergeCell ref="WRD201:WRF201"/>
    <mergeCell ref="WRG201:WRI201"/>
    <mergeCell ref="WRJ201:WRK201"/>
    <mergeCell ref="WRM201:WRN201"/>
    <mergeCell ref="WRQ201:WRS201"/>
    <mergeCell ref="WRT201:WRV201"/>
    <mergeCell ref="WRW201:WRY201"/>
    <mergeCell ref="WRZ201:WSA201"/>
    <mergeCell ref="WSC201:WSD201"/>
    <mergeCell ref="WSG201:WSI201"/>
    <mergeCell ref="WSJ201:WSL201"/>
    <mergeCell ref="WSM201:WSO201"/>
    <mergeCell ref="WOK201:WOL201"/>
    <mergeCell ref="WOO201:WOQ201"/>
    <mergeCell ref="WOR201:WOT201"/>
    <mergeCell ref="WOU201:WOW201"/>
    <mergeCell ref="WOX201:WOY201"/>
    <mergeCell ref="WPA201:WPB201"/>
    <mergeCell ref="WPE201:WPG201"/>
    <mergeCell ref="WPH201:WPJ201"/>
    <mergeCell ref="WPK201:WPM201"/>
    <mergeCell ref="WPN201:WPO201"/>
    <mergeCell ref="WPQ201:WPR201"/>
    <mergeCell ref="WPU201:WPW201"/>
    <mergeCell ref="WPX201:WPZ201"/>
    <mergeCell ref="WQA201:WQC201"/>
    <mergeCell ref="WQD201:WQE201"/>
    <mergeCell ref="WQG201:WQH201"/>
    <mergeCell ref="WQK201:WQM201"/>
    <mergeCell ref="WMI201:WMK201"/>
    <mergeCell ref="WML201:WMM201"/>
    <mergeCell ref="WMO201:WMP201"/>
    <mergeCell ref="WMS201:WMU201"/>
    <mergeCell ref="WMV201:WMX201"/>
    <mergeCell ref="WMY201:WNA201"/>
    <mergeCell ref="WNB201:WNC201"/>
    <mergeCell ref="WNE201:WNF201"/>
    <mergeCell ref="WNI201:WNK201"/>
    <mergeCell ref="WNL201:WNN201"/>
    <mergeCell ref="WNO201:WNQ201"/>
    <mergeCell ref="WNR201:WNS201"/>
    <mergeCell ref="WNU201:WNV201"/>
    <mergeCell ref="WNY201:WOA201"/>
    <mergeCell ref="WOB201:WOD201"/>
    <mergeCell ref="WOE201:WOG201"/>
    <mergeCell ref="WOH201:WOI201"/>
    <mergeCell ref="WKG201:WKI201"/>
    <mergeCell ref="WKJ201:WKL201"/>
    <mergeCell ref="WKM201:WKO201"/>
    <mergeCell ref="WKP201:WKQ201"/>
    <mergeCell ref="WKS201:WKT201"/>
    <mergeCell ref="WKW201:WKY201"/>
    <mergeCell ref="WKZ201:WLB201"/>
    <mergeCell ref="WLC201:WLE201"/>
    <mergeCell ref="WLF201:WLG201"/>
    <mergeCell ref="WLI201:WLJ201"/>
    <mergeCell ref="WLM201:WLO201"/>
    <mergeCell ref="WLP201:WLR201"/>
    <mergeCell ref="WLS201:WLU201"/>
    <mergeCell ref="WLV201:WLW201"/>
    <mergeCell ref="WLY201:WLZ201"/>
    <mergeCell ref="WMC201:WME201"/>
    <mergeCell ref="WMF201:WMH201"/>
    <mergeCell ref="WID201:WIE201"/>
    <mergeCell ref="WIG201:WIH201"/>
    <mergeCell ref="WIK201:WIM201"/>
    <mergeCell ref="WIN201:WIP201"/>
    <mergeCell ref="WIQ201:WIS201"/>
    <mergeCell ref="WIT201:WIU201"/>
    <mergeCell ref="WIW201:WIX201"/>
    <mergeCell ref="WJA201:WJC201"/>
    <mergeCell ref="WJD201:WJF201"/>
    <mergeCell ref="WJG201:WJI201"/>
    <mergeCell ref="WJJ201:WJK201"/>
    <mergeCell ref="WJM201:WJN201"/>
    <mergeCell ref="WJQ201:WJS201"/>
    <mergeCell ref="WJT201:WJV201"/>
    <mergeCell ref="WJW201:WJY201"/>
    <mergeCell ref="WJZ201:WKA201"/>
    <mergeCell ref="WKC201:WKD201"/>
    <mergeCell ref="WGB201:WGD201"/>
    <mergeCell ref="WGE201:WGG201"/>
    <mergeCell ref="WGH201:WGI201"/>
    <mergeCell ref="WGK201:WGL201"/>
    <mergeCell ref="WGO201:WGQ201"/>
    <mergeCell ref="WGR201:WGT201"/>
    <mergeCell ref="WGU201:WGW201"/>
    <mergeCell ref="WGX201:WGY201"/>
    <mergeCell ref="WHA201:WHB201"/>
    <mergeCell ref="WHE201:WHG201"/>
    <mergeCell ref="WHH201:WHJ201"/>
    <mergeCell ref="WHK201:WHM201"/>
    <mergeCell ref="WHN201:WHO201"/>
    <mergeCell ref="WHQ201:WHR201"/>
    <mergeCell ref="WHU201:WHW201"/>
    <mergeCell ref="WHX201:WHZ201"/>
    <mergeCell ref="WIA201:WIC201"/>
    <mergeCell ref="WDY201:WDZ201"/>
    <mergeCell ref="WEC201:WEE201"/>
    <mergeCell ref="WEF201:WEH201"/>
    <mergeCell ref="WEI201:WEK201"/>
    <mergeCell ref="WEL201:WEM201"/>
    <mergeCell ref="WEO201:WEP201"/>
    <mergeCell ref="WES201:WEU201"/>
    <mergeCell ref="WEV201:WEX201"/>
    <mergeCell ref="WEY201:WFA201"/>
    <mergeCell ref="WFB201:WFC201"/>
    <mergeCell ref="WFE201:WFF201"/>
    <mergeCell ref="WFI201:WFK201"/>
    <mergeCell ref="WFL201:WFN201"/>
    <mergeCell ref="WFO201:WFQ201"/>
    <mergeCell ref="WFR201:WFS201"/>
    <mergeCell ref="WFU201:WFV201"/>
    <mergeCell ref="WFY201:WGA201"/>
    <mergeCell ref="WBW201:WBY201"/>
    <mergeCell ref="WBZ201:WCA201"/>
    <mergeCell ref="WCC201:WCD201"/>
    <mergeCell ref="WCG201:WCI201"/>
    <mergeCell ref="WCJ201:WCL201"/>
    <mergeCell ref="WCM201:WCO201"/>
    <mergeCell ref="WCP201:WCQ201"/>
    <mergeCell ref="WCS201:WCT201"/>
    <mergeCell ref="WCW201:WCY201"/>
    <mergeCell ref="WCZ201:WDB201"/>
    <mergeCell ref="WDC201:WDE201"/>
    <mergeCell ref="WDF201:WDG201"/>
    <mergeCell ref="WDI201:WDJ201"/>
    <mergeCell ref="WDM201:WDO201"/>
    <mergeCell ref="WDP201:WDR201"/>
    <mergeCell ref="WDS201:WDU201"/>
    <mergeCell ref="WDV201:WDW201"/>
    <mergeCell ref="VZU201:VZW201"/>
    <mergeCell ref="VZX201:VZZ201"/>
    <mergeCell ref="WAA201:WAC201"/>
    <mergeCell ref="WAD201:WAE201"/>
    <mergeCell ref="WAG201:WAH201"/>
    <mergeCell ref="WAK201:WAM201"/>
    <mergeCell ref="WAN201:WAP201"/>
    <mergeCell ref="WAQ201:WAS201"/>
    <mergeCell ref="WAT201:WAU201"/>
    <mergeCell ref="WAW201:WAX201"/>
    <mergeCell ref="WBA201:WBC201"/>
    <mergeCell ref="WBD201:WBF201"/>
    <mergeCell ref="WBG201:WBI201"/>
    <mergeCell ref="WBJ201:WBK201"/>
    <mergeCell ref="WBM201:WBN201"/>
    <mergeCell ref="WBQ201:WBS201"/>
    <mergeCell ref="WBT201:WBV201"/>
    <mergeCell ref="VXR201:VXS201"/>
    <mergeCell ref="VXU201:VXV201"/>
    <mergeCell ref="VXY201:VYA201"/>
    <mergeCell ref="VYB201:VYD201"/>
    <mergeCell ref="VYE201:VYG201"/>
    <mergeCell ref="VYH201:VYI201"/>
    <mergeCell ref="VYK201:VYL201"/>
    <mergeCell ref="VYO201:VYQ201"/>
    <mergeCell ref="VYR201:VYT201"/>
    <mergeCell ref="VYU201:VYW201"/>
    <mergeCell ref="VYX201:VYY201"/>
    <mergeCell ref="VZA201:VZB201"/>
    <mergeCell ref="VZE201:VZG201"/>
    <mergeCell ref="VZH201:VZJ201"/>
    <mergeCell ref="VZK201:VZM201"/>
    <mergeCell ref="VZN201:VZO201"/>
    <mergeCell ref="VZQ201:VZR201"/>
    <mergeCell ref="VVP201:VVR201"/>
    <mergeCell ref="VVS201:VVU201"/>
    <mergeCell ref="VVV201:VVW201"/>
    <mergeCell ref="VVY201:VVZ201"/>
    <mergeCell ref="VWC201:VWE201"/>
    <mergeCell ref="VWF201:VWH201"/>
    <mergeCell ref="VWI201:VWK201"/>
    <mergeCell ref="VWL201:VWM201"/>
    <mergeCell ref="VWO201:VWP201"/>
    <mergeCell ref="VWS201:VWU201"/>
    <mergeCell ref="VWV201:VWX201"/>
    <mergeCell ref="VWY201:VXA201"/>
    <mergeCell ref="VXB201:VXC201"/>
    <mergeCell ref="VXE201:VXF201"/>
    <mergeCell ref="VXI201:VXK201"/>
    <mergeCell ref="VXL201:VXN201"/>
    <mergeCell ref="VXO201:VXQ201"/>
    <mergeCell ref="VTM201:VTN201"/>
    <mergeCell ref="VTQ201:VTS201"/>
    <mergeCell ref="VTT201:VTV201"/>
    <mergeCell ref="VTW201:VTY201"/>
    <mergeCell ref="VTZ201:VUA201"/>
    <mergeCell ref="VUC201:VUD201"/>
    <mergeCell ref="VUG201:VUI201"/>
    <mergeCell ref="VUJ201:VUL201"/>
    <mergeCell ref="VUM201:VUO201"/>
    <mergeCell ref="VUP201:VUQ201"/>
    <mergeCell ref="VUS201:VUT201"/>
    <mergeCell ref="VUW201:VUY201"/>
    <mergeCell ref="VUZ201:VVB201"/>
    <mergeCell ref="VVC201:VVE201"/>
    <mergeCell ref="VVF201:VVG201"/>
    <mergeCell ref="VVI201:VVJ201"/>
    <mergeCell ref="VVM201:VVO201"/>
    <mergeCell ref="VRK201:VRM201"/>
    <mergeCell ref="VRN201:VRO201"/>
    <mergeCell ref="VRQ201:VRR201"/>
    <mergeCell ref="VRU201:VRW201"/>
    <mergeCell ref="VRX201:VRZ201"/>
    <mergeCell ref="VSA201:VSC201"/>
    <mergeCell ref="VSD201:VSE201"/>
    <mergeCell ref="VSG201:VSH201"/>
    <mergeCell ref="VSK201:VSM201"/>
    <mergeCell ref="VSN201:VSP201"/>
    <mergeCell ref="VSQ201:VSS201"/>
    <mergeCell ref="VST201:VSU201"/>
    <mergeCell ref="VSW201:VSX201"/>
    <mergeCell ref="VTA201:VTC201"/>
    <mergeCell ref="VTD201:VTF201"/>
    <mergeCell ref="VTG201:VTI201"/>
    <mergeCell ref="VTJ201:VTK201"/>
    <mergeCell ref="VPI201:VPK201"/>
    <mergeCell ref="VPL201:VPN201"/>
    <mergeCell ref="VPO201:VPQ201"/>
    <mergeCell ref="VPR201:VPS201"/>
    <mergeCell ref="VPU201:VPV201"/>
    <mergeCell ref="VPY201:VQA201"/>
    <mergeCell ref="VQB201:VQD201"/>
    <mergeCell ref="VQE201:VQG201"/>
    <mergeCell ref="VQH201:VQI201"/>
    <mergeCell ref="VQK201:VQL201"/>
    <mergeCell ref="VQO201:VQQ201"/>
    <mergeCell ref="VQR201:VQT201"/>
    <mergeCell ref="VQU201:VQW201"/>
    <mergeCell ref="VQX201:VQY201"/>
    <mergeCell ref="VRA201:VRB201"/>
    <mergeCell ref="VRE201:VRG201"/>
    <mergeCell ref="VRH201:VRJ201"/>
    <mergeCell ref="VNF201:VNG201"/>
    <mergeCell ref="VNI201:VNJ201"/>
    <mergeCell ref="VNM201:VNO201"/>
    <mergeCell ref="VNP201:VNR201"/>
    <mergeCell ref="VNS201:VNU201"/>
    <mergeCell ref="VNV201:VNW201"/>
    <mergeCell ref="VNY201:VNZ201"/>
    <mergeCell ref="VOC201:VOE201"/>
    <mergeCell ref="VOF201:VOH201"/>
    <mergeCell ref="VOI201:VOK201"/>
    <mergeCell ref="VOL201:VOM201"/>
    <mergeCell ref="VOO201:VOP201"/>
    <mergeCell ref="VOS201:VOU201"/>
    <mergeCell ref="VOV201:VOX201"/>
    <mergeCell ref="VOY201:VPA201"/>
    <mergeCell ref="VPB201:VPC201"/>
    <mergeCell ref="VPE201:VPF201"/>
    <mergeCell ref="VLD201:VLF201"/>
    <mergeCell ref="VLG201:VLI201"/>
    <mergeCell ref="VLJ201:VLK201"/>
    <mergeCell ref="VLM201:VLN201"/>
    <mergeCell ref="VLQ201:VLS201"/>
    <mergeCell ref="VLT201:VLV201"/>
    <mergeCell ref="VLW201:VLY201"/>
    <mergeCell ref="VLZ201:VMA201"/>
    <mergeCell ref="VMC201:VMD201"/>
    <mergeCell ref="VMG201:VMI201"/>
    <mergeCell ref="VMJ201:VML201"/>
    <mergeCell ref="VMM201:VMO201"/>
    <mergeCell ref="VMP201:VMQ201"/>
    <mergeCell ref="VMS201:VMT201"/>
    <mergeCell ref="VMW201:VMY201"/>
    <mergeCell ref="VMZ201:VNB201"/>
    <mergeCell ref="VNC201:VNE201"/>
    <mergeCell ref="VJA201:VJB201"/>
    <mergeCell ref="VJE201:VJG201"/>
    <mergeCell ref="VJH201:VJJ201"/>
    <mergeCell ref="VJK201:VJM201"/>
    <mergeCell ref="VJN201:VJO201"/>
    <mergeCell ref="VJQ201:VJR201"/>
    <mergeCell ref="VJU201:VJW201"/>
    <mergeCell ref="VJX201:VJZ201"/>
    <mergeCell ref="VKA201:VKC201"/>
    <mergeCell ref="VKD201:VKE201"/>
    <mergeCell ref="VKG201:VKH201"/>
    <mergeCell ref="VKK201:VKM201"/>
    <mergeCell ref="VKN201:VKP201"/>
    <mergeCell ref="VKQ201:VKS201"/>
    <mergeCell ref="VKT201:VKU201"/>
    <mergeCell ref="VKW201:VKX201"/>
    <mergeCell ref="VLA201:VLC201"/>
    <mergeCell ref="VGY201:VHA201"/>
    <mergeCell ref="VHB201:VHC201"/>
    <mergeCell ref="VHE201:VHF201"/>
    <mergeCell ref="VHI201:VHK201"/>
    <mergeCell ref="VHL201:VHN201"/>
    <mergeCell ref="VHO201:VHQ201"/>
    <mergeCell ref="VHR201:VHS201"/>
    <mergeCell ref="VHU201:VHV201"/>
    <mergeCell ref="VHY201:VIA201"/>
    <mergeCell ref="VIB201:VID201"/>
    <mergeCell ref="VIE201:VIG201"/>
    <mergeCell ref="VIH201:VII201"/>
    <mergeCell ref="VIK201:VIL201"/>
    <mergeCell ref="VIO201:VIQ201"/>
    <mergeCell ref="VIR201:VIT201"/>
    <mergeCell ref="VIU201:VIW201"/>
    <mergeCell ref="VIX201:VIY201"/>
    <mergeCell ref="VEW201:VEY201"/>
    <mergeCell ref="VEZ201:VFB201"/>
    <mergeCell ref="VFC201:VFE201"/>
    <mergeCell ref="VFF201:VFG201"/>
    <mergeCell ref="VFI201:VFJ201"/>
    <mergeCell ref="VFM201:VFO201"/>
    <mergeCell ref="VFP201:VFR201"/>
    <mergeCell ref="VFS201:VFU201"/>
    <mergeCell ref="VFV201:VFW201"/>
    <mergeCell ref="VFY201:VFZ201"/>
    <mergeCell ref="VGC201:VGE201"/>
    <mergeCell ref="VGF201:VGH201"/>
    <mergeCell ref="VGI201:VGK201"/>
    <mergeCell ref="VGL201:VGM201"/>
    <mergeCell ref="VGO201:VGP201"/>
    <mergeCell ref="VGS201:VGU201"/>
    <mergeCell ref="VGV201:VGX201"/>
    <mergeCell ref="VCT201:VCU201"/>
    <mergeCell ref="VCW201:VCX201"/>
    <mergeCell ref="VDA201:VDC201"/>
    <mergeCell ref="VDD201:VDF201"/>
    <mergeCell ref="VDG201:VDI201"/>
    <mergeCell ref="VDJ201:VDK201"/>
    <mergeCell ref="VDM201:VDN201"/>
    <mergeCell ref="VDQ201:VDS201"/>
    <mergeCell ref="VDT201:VDV201"/>
    <mergeCell ref="VDW201:VDY201"/>
    <mergeCell ref="VDZ201:VEA201"/>
    <mergeCell ref="VEC201:VED201"/>
    <mergeCell ref="VEG201:VEI201"/>
    <mergeCell ref="VEJ201:VEL201"/>
    <mergeCell ref="VEM201:VEO201"/>
    <mergeCell ref="VEP201:VEQ201"/>
    <mergeCell ref="VES201:VET201"/>
    <mergeCell ref="VAR201:VAT201"/>
    <mergeCell ref="VAU201:VAW201"/>
    <mergeCell ref="VAX201:VAY201"/>
    <mergeCell ref="VBA201:VBB201"/>
    <mergeCell ref="VBE201:VBG201"/>
    <mergeCell ref="VBH201:VBJ201"/>
    <mergeCell ref="VBK201:VBM201"/>
    <mergeCell ref="VBN201:VBO201"/>
    <mergeCell ref="VBQ201:VBR201"/>
    <mergeCell ref="VBU201:VBW201"/>
    <mergeCell ref="VBX201:VBZ201"/>
    <mergeCell ref="VCA201:VCC201"/>
    <mergeCell ref="VCD201:VCE201"/>
    <mergeCell ref="VCG201:VCH201"/>
    <mergeCell ref="VCK201:VCM201"/>
    <mergeCell ref="VCN201:VCP201"/>
    <mergeCell ref="VCQ201:VCS201"/>
    <mergeCell ref="UYO201:UYP201"/>
    <mergeCell ref="UYS201:UYU201"/>
    <mergeCell ref="UYV201:UYX201"/>
    <mergeCell ref="UYY201:UZA201"/>
    <mergeCell ref="UZB201:UZC201"/>
    <mergeCell ref="UZE201:UZF201"/>
    <mergeCell ref="UZI201:UZK201"/>
    <mergeCell ref="UZL201:UZN201"/>
    <mergeCell ref="UZO201:UZQ201"/>
    <mergeCell ref="UZR201:UZS201"/>
    <mergeCell ref="UZU201:UZV201"/>
    <mergeCell ref="UZY201:VAA201"/>
    <mergeCell ref="VAB201:VAD201"/>
    <mergeCell ref="VAE201:VAG201"/>
    <mergeCell ref="VAH201:VAI201"/>
    <mergeCell ref="VAK201:VAL201"/>
    <mergeCell ref="VAO201:VAQ201"/>
    <mergeCell ref="UWM201:UWO201"/>
    <mergeCell ref="UWP201:UWQ201"/>
    <mergeCell ref="UWS201:UWT201"/>
    <mergeCell ref="UWW201:UWY201"/>
    <mergeCell ref="UWZ201:UXB201"/>
    <mergeCell ref="UXC201:UXE201"/>
    <mergeCell ref="UXF201:UXG201"/>
    <mergeCell ref="UXI201:UXJ201"/>
    <mergeCell ref="UXM201:UXO201"/>
    <mergeCell ref="UXP201:UXR201"/>
    <mergeCell ref="UXS201:UXU201"/>
    <mergeCell ref="UXV201:UXW201"/>
    <mergeCell ref="UXY201:UXZ201"/>
    <mergeCell ref="UYC201:UYE201"/>
    <mergeCell ref="UYF201:UYH201"/>
    <mergeCell ref="UYI201:UYK201"/>
    <mergeCell ref="UYL201:UYM201"/>
    <mergeCell ref="UUK201:UUM201"/>
    <mergeCell ref="UUN201:UUP201"/>
    <mergeCell ref="UUQ201:UUS201"/>
    <mergeCell ref="UUT201:UUU201"/>
    <mergeCell ref="UUW201:UUX201"/>
    <mergeCell ref="UVA201:UVC201"/>
    <mergeCell ref="UVD201:UVF201"/>
    <mergeCell ref="UVG201:UVI201"/>
    <mergeCell ref="UVJ201:UVK201"/>
    <mergeCell ref="UVM201:UVN201"/>
    <mergeCell ref="UVQ201:UVS201"/>
    <mergeCell ref="UVT201:UVV201"/>
    <mergeCell ref="UVW201:UVY201"/>
    <mergeCell ref="UVZ201:UWA201"/>
    <mergeCell ref="UWC201:UWD201"/>
    <mergeCell ref="UWG201:UWI201"/>
    <mergeCell ref="UWJ201:UWL201"/>
    <mergeCell ref="USH201:USI201"/>
    <mergeCell ref="USK201:USL201"/>
    <mergeCell ref="USO201:USQ201"/>
    <mergeCell ref="USR201:UST201"/>
    <mergeCell ref="USU201:USW201"/>
    <mergeCell ref="USX201:USY201"/>
    <mergeCell ref="UTA201:UTB201"/>
    <mergeCell ref="UTE201:UTG201"/>
    <mergeCell ref="UTH201:UTJ201"/>
    <mergeCell ref="UTK201:UTM201"/>
    <mergeCell ref="UTN201:UTO201"/>
    <mergeCell ref="UTQ201:UTR201"/>
    <mergeCell ref="UTU201:UTW201"/>
    <mergeCell ref="UTX201:UTZ201"/>
    <mergeCell ref="UUA201:UUC201"/>
    <mergeCell ref="UUD201:UUE201"/>
    <mergeCell ref="UUG201:UUH201"/>
    <mergeCell ref="UQF201:UQH201"/>
    <mergeCell ref="UQI201:UQK201"/>
    <mergeCell ref="UQL201:UQM201"/>
    <mergeCell ref="UQO201:UQP201"/>
    <mergeCell ref="UQS201:UQU201"/>
    <mergeCell ref="UQV201:UQX201"/>
    <mergeCell ref="UQY201:URA201"/>
    <mergeCell ref="URB201:URC201"/>
    <mergeCell ref="URE201:URF201"/>
    <mergeCell ref="URI201:URK201"/>
    <mergeCell ref="URL201:URN201"/>
    <mergeCell ref="URO201:URQ201"/>
    <mergeCell ref="URR201:URS201"/>
    <mergeCell ref="URU201:URV201"/>
    <mergeCell ref="URY201:USA201"/>
    <mergeCell ref="USB201:USD201"/>
    <mergeCell ref="USE201:USG201"/>
    <mergeCell ref="UOC201:UOD201"/>
    <mergeCell ref="UOG201:UOI201"/>
    <mergeCell ref="UOJ201:UOL201"/>
    <mergeCell ref="UOM201:UOO201"/>
    <mergeCell ref="UOP201:UOQ201"/>
    <mergeCell ref="UOS201:UOT201"/>
    <mergeCell ref="UOW201:UOY201"/>
    <mergeCell ref="UOZ201:UPB201"/>
    <mergeCell ref="UPC201:UPE201"/>
    <mergeCell ref="UPF201:UPG201"/>
    <mergeCell ref="UPI201:UPJ201"/>
    <mergeCell ref="UPM201:UPO201"/>
    <mergeCell ref="UPP201:UPR201"/>
    <mergeCell ref="UPS201:UPU201"/>
    <mergeCell ref="UPV201:UPW201"/>
    <mergeCell ref="UPY201:UPZ201"/>
    <mergeCell ref="UQC201:UQE201"/>
    <mergeCell ref="UMA201:UMC201"/>
    <mergeCell ref="UMD201:UME201"/>
    <mergeCell ref="UMG201:UMH201"/>
    <mergeCell ref="UMK201:UMM201"/>
    <mergeCell ref="UMN201:UMP201"/>
    <mergeCell ref="UMQ201:UMS201"/>
    <mergeCell ref="UMT201:UMU201"/>
    <mergeCell ref="UMW201:UMX201"/>
    <mergeCell ref="UNA201:UNC201"/>
    <mergeCell ref="UND201:UNF201"/>
    <mergeCell ref="UNG201:UNI201"/>
    <mergeCell ref="UNJ201:UNK201"/>
    <mergeCell ref="UNM201:UNN201"/>
    <mergeCell ref="UNQ201:UNS201"/>
    <mergeCell ref="UNT201:UNV201"/>
    <mergeCell ref="UNW201:UNY201"/>
    <mergeCell ref="UNZ201:UOA201"/>
    <mergeCell ref="UJY201:UKA201"/>
    <mergeCell ref="UKB201:UKD201"/>
    <mergeCell ref="UKE201:UKG201"/>
    <mergeCell ref="UKH201:UKI201"/>
    <mergeCell ref="UKK201:UKL201"/>
    <mergeCell ref="UKO201:UKQ201"/>
    <mergeCell ref="UKR201:UKT201"/>
    <mergeCell ref="UKU201:UKW201"/>
    <mergeCell ref="UKX201:UKY201"/>
    <mergeCell ref="ULA201:ULB201"/>
    <mergeCell ref="ULE201:ULG201"/>
    <mergeCell ref="ULH201:ULJ201"/>
    <mergeCell ref="ULK201:ULM201"/>
    <mergeCell ref="ULN201:ULO201"/>
    <mergeCell ref="ULQ201:ULR201"/>
    <mergeCell ref="ULU201:ULW201"/>
    <mergeCell ref="ULX201:ULZ201"/>
    <mergeCell ref="UHV201:UHW201"/>
    <mergeCell ref="UHY201:UHZ201"/>
    <mergeCell ref="UIC201:UIE201"/>
    <mergeCell ref="UIF201:UIH201"/>
    <mergeCell ref="UII201:UIK201"/>
    <mergeCell ref="UIL201:UIM201"/>
    <mergeCell ref="UIO201:UIP201"/>
    <mergeCell ref="UIS201:UIU201"/>
    <mergeCell ref="UIV201:UIX201"/>
    <mergeCell ref="UIY201:UJA201"/>
    <mergeCell ref="UJB201:UJC201"/>
    <mergeCell ref="UJE201:UJF201"/>
    <mergeCell ref="UJI201:UJK201"/>
    <mergeCell ref="UJL201:UJN201"/>
    <mergeCell ref="UJO201:UJQ201"/>
    <mergeCell ref="UJR201:UJS201"/>
    <mergeCell ref="UJU201:UJV201"/>
    <mergeCell ref="UFT201:UFV201"/>
    <mergeCell ref="UFW201:UFY201"/>
    <mergeCell ref="UFZ201:UGA201"/>
    <mergeCell ref="UGC201:UGD201"/>
    <mergeCell ref="UGG201:UGI201"/>
    <mergeCell ref="UGJ201:UGL201"/>
    <mergeCell ref="UGM201:UGO201"/>
    <mergeCell ref="UGP201:UGQ201"/>
    <mergeCell ref="UGS201:UGT201"/>
    <mergeCell ref="UGW201:UGY201"/>
    <mergeCell ref="UGZ201:UHB201"/>
    <mergeCell ref="UHC201:UHE201"/>
    <mergeCell ref="UHF201:UHG201"/>
    <mergeCell ref="UHI201:UHJ201"/>
    <mergeCell ref="UHM201:UHO201"/>
    <mergeCell ref="UHP201:UHR201"/>
    <mergeCell ref="UHS201:UHU201"/>
    <mergeCell ref="UDQ201:UDR201"/>
    <mergeCell ref="UDU201:UDW201"/>
    <mergeCell ref="UDX201:UDZ201"/>
    <mergeCell ref="UEA201:UEC201"/>
    <mergeCell ref="UED201:UEE201"/>
    <mergeCell ref="UEG201:UEH201"/>
    <mergeCell ref="UEK201:UEM201"/>
    <mergeCell ref="UEN201:UEP201"/>
    <mergeCell ref="UEQ201:UES201"/>
    <mergeCell ref="UET201:UEU201"/>
    <mergeCell ref="UEW201:UEX201"/>
    <mergeCell ref="UFA201:UFC201"/>
    <mergeCell ref="UFD201:UFF201"/>
    <mergeCell ref="UFG201:UFI201"/>
    <mergeCell ref="UFJ201:UFK201"/>
    <mergeCell ref="UFM201:UFN201"/>
    <mergeCell ref="UFQ201:UFS201"/>
    <mergeCell ref="UBO201:UBQ201"/>
    <mergeCell ref="UBR201:UBS201"/>
    <mergeCell ref="UBU201:UBV201"/>
    <mergeCell ref="UBY201:UCA201"/>
    <mergeCell ref="UCB201:UCD201"/>
    <mergeCell ref="UCE201:UCG201"/>
    <mergeCell ref="UCH201:UCI201"/>
    <mergeCell ref="UCK201:UCL201"/>
    <mergeCell ref="UCO201:UCQ201"/>
    <mergeCell ref="UCR201:UCT201"/>
    <mergeCell ref="UCU201:UCW201"/>
    <mergeCell ref="UCX201:UCY201"/>
    <mergeCell ref="UDA201:UDB201"/>
    <mergeCell ref="UDE201:UDG201"/>
    <mergeCell ref="UDH201:UDJ201"/>
    <mergeCell ref="UDK201:UDM201"/>
    <mergeCell ref="UDN201:UDO201"/>
    <mergeCell ref="TZM201:TZO201"/>
    <mergeCell ref="TZP201:TZR201"/>
    <mergeCell ref="TZS201:TZU201"/>
    <mergeCell ref="TZV201:TZW201"/>
    <mergeCell ref="TZY201:TZZ201"/>
    <mergeCell ref="UAC201:UAE201"/>
    <mergeCell ref="UAF201:UAH201"/>
    <mergeCell ref="UAI201:UAK201"/>
    <mergeCell ref="UAL201:UAM201"/>
    <mergeCell ref="UAO201:UAP201"/>
    <mergeCell ref="UAS201:UAU201"/>
    <mergeCell ref="UAV201:UAX201"/>
    <mergeCell ref="UAY201:UBA201"/>
    <mergeCell ref="UBB201:UBC201"/>
    <mergeCell ref="UBE201:UBF201"/>
    <mergeCell ref="UBI201:UBK201"/>
    <mergeCell ref="UBL201:UBN201"/>
    <mergeCell ref="TXJ201:TXK201"/>
    <mergeCell ref="TXM201:TXN201"/>
    <mergeCell ref="TXQ201:TXS201"/>
    <mergeCell ref="TXT201:TXV201"/>
    <mergeCell ref="TXW201:TXY201"/>
    <mergeCell ref="TXZ201:TYA201"/>
    <mergeCell ref="TYC201:TYD201"/>
    <mergeCell ref="TYG201:TYI201"/>
    <mergeCell ref="TYJ201:TYL201"/>
    <mergeCell ref="TYM201:TYO201"/>
    <mergeCell ref="TYP201:TYQ201"/>
    <mergeCell ref="TYS201:TYT201"/>
    <mergeCell ref="TYW201:TYY201"/>
    <mergeCell ref="TYZ201:TZB201"/>
    <mergeCell ref="TZC201:TZE201"/>
    <mergeCell ref="TZF201:TZG201"/>
    <mergeCell ref="TZI201:TZJ201"/>
    <mergeCell ref="TVH201:TVJ201"/>
    <mergeCell ref="TVK201:TVM201"/>
    <mergeCell ref="TVN201:TVO201"/>
    <mergeCell ref="TVQ201:TVR201"/>
    <mergeCell ref="TVU201:TVW201"/>
    <mergeCell ref="TVX201:TVZ201"/>
    <mergeCell ref="TWA201:TWC201"/>
    <mergeCell ref="TWD201:TWE201"/>
    <mergeCell ref="TWG201:TWH201"/>
    <mergeCell ref="TWK201:TWM201"/>
    <mergeCell ref="TWN201:TWP201"/>
    <mergeCell ref="TWQ201:TWS201"/>
    <mergeCell ref="TWT201:TWU201"/>
    <mergeCell ref="TWW201:TWX201"/>
    <mergeCell ref="TXA201:TXC201"/>
    <mergeCell ref="TXD201:TXF201"/>
    <mergeCell ref="TXG201:TXI201"/>
    <mergeCell ref="TTE201:TTF201"/>
    <mergeCell ref="TTI201:TTK201"/>
    <mergeCell ref="TTL201:TTN201"/>
    <mergeCell ref="TTO201:TTQ201"/>
    <mergeCell ref="TTR201:TTS201"/>
    <mergeCell ref="TTU201:TTV201"/>
    <mergeCell ref="TTY201:TUA201"/>
    <mergeCell ref="TUB201:TUD201"/>
    <mergeCell ref="TUE201:TUG201"/>
    <mergeCell ref="TUH201:TUI201"/>
    <mergeCell ref="TUK201:TUL201"/>
    <mergeCell ref="TUO201:TUQ201"/>
    <mergeCell ref="TUR201:TUT201"/>
    <mergeCell ref="TUU201:TUW201"/>
    <mergeCell ref="TUX201:TUY201"/>
    <mergeCell ref="TVA201:TVB201"/>
    <mergeCell ref="TVE201:TVG201"/>
    <mergeCell ref="TRC201:TRE201"/>
    <mergeCell ref="TRF201:TRG201"/>
    <mergeCell ref="TRI201:TRJ201"/>
    <mergeCell ref="TRM201:TRO201"/>
    <mergeCell ref="TRP201:TRR201"/>
    <mergeCell ref="TRS201:TRU201"/>
    <mergeCell ref="TRV201:TRW201"/>
    <mergeCell ref="TRY201:TRZ201"/>
    <mergeCell ref="TSC201:TSE201"/>
    <mergeCell ref="TSF201:TSH201"/>
    <mergeCell ref="TSI201:TSK201"/>
    <mergeCell ref="TSL201:TSM201"/>
    <mergeCell ref="TSO201:TSP201"/>
    <mergeCell ref="TSS201:TSU201"/>
    <mergeCell ref="TSV201:TSX201"/>
    <mergeCell ref="TSY201:TTA201"/>
    <mergeCell ref="TTB201:TTC201"/>
    <mergeCell ref="TPA201:TPC201"/>
    <mergeCell ref="TPD201:TPF201"/>
    <mergeCell ref="TPG201:TPI201"/>
    <mergeCell ref="TPJ201:TPK201"/>
    <mergeCell ref="TPM201:TPN201"/>
    <mergeCell ref="TPQ201:TPS201"/>
    <mergeCell ref="TPT201:TPV201"/>
    <mergeCell ref="TPW201:TPY201"/>
    <mergeCell ref="TPZ201:TQA201"/>
    <mergeCell ref="TQC201:TQD201"/>
    <mergeCell ref="TQG201:TQI201"/>
    <mergeCell ref="TQJ201:TQL201"/>
    <mergeCell ref="TQM201:TQO201"/>
    <mergeCell ref="TQP201:TQQ201"/>
    <mergeCell ref="TQS201:TQT201"/>
    <mergeCell ref="TQW201:TQY201"/>
    <mergeCell ref="TQZ201:TRB201"/>
    <mergeCell ref="TMX201:TMY201"/>
    <mergeCell ref="TNA201:TNB201"/>
    <mergeCell ref="TNE201:TNG201"/>
    <mergeCell ref="TNH201:TNJ201"/>
    <mergeCell ref="TNK201:TNM201"/>
    <mergeCell ref="TNN201:TNO201"/>
    <mergeCell ref="TNQ201:TNR201"/>
    <mergeCell ref="TNU201:TNW201"/>
    <mergeCell ref="TNX201:TNZ201"/>
    <mergeCell ref="TOA201:TOC201"/>
    <mergeCell ref="TOD201:TOE201"/>
    <mergeCell ref="TOG201:TOH201"/>
    <mergeCell ref="TOK201:TOM201"/>
    <mergeCell ref="TON201:TOP201"/>
    <mergeCell ref="TOQ201:TOS201"/>
    <mergeCell ref="TOT201:TOU201"/>
    <mergeCell ref="TOW201:TOX201"/>
    <mergeCell ref="TKV201:TKX201"/>
    <mergeCell ref="TKY201:TLA201"/>
    <mergeCell ref="TLB201:TLC201"/>
    <mergeCell ref="TLE201:TLF201"/>
    <mergeCell ref="TLI201:TLK201"/>
    <mergeCell ref="TLL201:TLN201"/>
    <mergeCell ref="TLO201:TLQ201"/>
    <mergeCell ref="TLR201:TLS201"/>
    <mergeCell ref="TLU201:TLV201"/>
    <mergeCell ref="TLY201:TMA201"/>
    <mergeCell ref="TMB201:TMD201"/>
    <mergeCell ref="TME201:TMG201"/>
    <mergeCell ref="TMH201:TMI201"/>
    <mergeCell ref="TMK201:TML201"/>
    <mergeCell ref="TMO201:TMQ201"/>
    <mergeCell ref="TMR201:TMT201"/>
    <mergeCell ref="TMU201:TMW201"/>
    <mergeCell ref="TIS201:TIT201"/>
    <mergeCell ref="TIW201:TIY201"/>
    <mergeCell ref="TIZ201:TJB201"/>
    <mergeCell ref="TJC201:TJE201"/>
    <mergeCell ref="TJF201:TJG201"/>
    <mergeCell ref="TJI201:TJJ201"/>
    <mergeCell ref="TJM201:TJO201"/>
    <mergeCell ref="TJP201:TJR201"/>
    <mergeCell ref="TJS201:TJU201"/>
    <mergeCell ref="TJV201:TJW201"/>
    <mergeCell ref="TJY201:TJZ201"/>
    <mergeCell ref="TKC201:TKE201"/>
    <mergeCell ref="TKF201:TKH201"/>
    <mergeCell ref="TKI201:TKK201"/>
    <mergeCell ref="TKL201:TKM201"/>
    <mergeCell ref="TKO201:TKP201"/>
    <mergeCell ref="TKS201:TKU201"/>
    <mergeCell ref="TGQ201:TGS201"/>
    <mergeCell ref="TGT201:TGU201"/>
    <mergeCell ref="TGW201:TGX201"/>
    <mergeCell ref="THA201:THC201"/>
    <mergeCell ref="THD201:THF201"/>
    <mergeCell ref="THG201:THI201"/>
    <mergeCell ref="THJ201:THK201"/>
    <mergeCell ref="THM201:THN201"/>
    <mergeCell ref="THQ201:THS201"/>
    <mergeCell ref="THT201:THV201"/>
    <mergeCell ref="THW201:THY201"/>
    <mergeCell ref="THZ201:TIA201"/>
    <mergeCell ref="TIC201:TID201"/>
    <mergeCell ref="TIG201:TII201"/>
    <mergeCell ref="TIJ201:TIL201"/>
    <mergeCell ref="TIM201:TIO201"/>
    <mergeCell ref="TIP201:TIQ201"/>
    <mergeCell ref="TEO201:TEQ201"/>
    <mergeCell ref="TER201:TET201"/>
    <mergeCell ref="TEU201:TEW201"/>
    <mergeCell ref="TEX201:TEY201"/>
    <mergeCell ref="TFA201:TFB201"/>
    <mergeCell ref="TFE201:TFG201"/>
    <mergeCell ref="TFH201:TFJ201"/>
    <mergeCell ref="TFK201:TFM201"/>
    <mergeCell ref="TFN201:TFO201"/>
    <mergeCell ref="TFQ201:TFR201"/>
    <mergeCell ref="TFU201:TFW201"/>
    <mergeCell ref="TFX201:TFZ201"/>
    <mergeCell ref="TGA201:TGC201"/>
    <mergeCell ref="TGD201:TGE201"/>
    <mergeCell ref="TGG201:TGH201"/>
    <mergeCell ref="TGK201:TGM201"/>
    <mergeCell ref="TGN201:TGP201"/>
    <mergeCell ref="TCL201:TCM201"/>
    <mergeCell ref="TCO201:TCP201"/>
    <mergeCell ref="TCS201:TCU201"/>
    <mergeCell ref="TCV201:TCX201"/>
    <mergeCell ref="TCY201:TDA201"/>
    <mergeCell ref="TDB201:TDC201"/>
    <mergeCell ref="TDE201:TDF201"/>
    <mergeCell ref="TDI201:TDK201"/>
    <mergeCell ref="TDL201:TDN201"/>
    <mergeCell ref="TDO201:TDQ201"/>
    <mergeCell ref="TDR201:TDS201"/>
    <mergeCell ref="TDU201:TDV201"/>
    <mergeCell ref="TDY201:TEA201"/>
    <mergeCell ref="TEB201:TED201"/>
    <mergeCell ref="TEE201:TEG201"/>
    <mergeCell ref="TEH201:TEI201"/>
    <mergeCell ref="TEK201:TEL201"/>
    <mergeCell ref="TAJ201:TAL201"/>
    <mergeCell ref="TAM201:TAO201"/>
    <mergeCell ref="TAP201:TAQ201"/>
    <mergeCell ref="TAS201:TAT201"/>
    <mergeCell ref="TAW201:TAY201"/>
    <mergeCell ref="TAZ201:TBB201"/>
    <mergeCell ref="TBC201:TBE201"/>
    <mergeCell ref="TBF201:TBG201"/>
    <mergeCell ref="TBI201:TBJ201"/>
    <mergeCell ref="TBM201:TBO201"/>
    <mergeCell ref="TBP201:TBR201"/>
    <mergeCell ref="TBS201:TBU201"/>
    <mergeCell ref="TBV201:TBW201"/>
    <mergeCell ref="TBY201:TBZ201"/>
    <mergeCell ref="TCC201:TCE201"/>
    <mergeCell ref="TCF201:TCH201"/>
    <mergeCell ref="TCI201:TCK201"/>
    <mergeCell ref="SYG201:SYH201"/>
    <mergeCell ref="SYK201:SYM201"/>
    <mergeCell ref="SYN201:SYP201"/>
    <mergeCell ref="SYQ201:SYS201"/>
    <mergeCell ref="SYT201:SYU201"/>
    <mergeCell ref="SYW201:SYX201"/>
    <mergeCell ref="SZA201:SZC201"/>
    <mergeCell ref="SZD201:SZF201"/>
    <mergeCell ref="SZG201:SZI201"/>
    <mergeCell ref="SZJ201:SZK201"/>
    <mergeCell ref="SZM201:SZN201"/>
    <mergeCell ref="SZQ201:SZS201"/>
    <mergeCell ref="SZT201:SZV201"/>
    <mergeCell ref="SZW201:SZY201"/>
    <mergeCell ref="SZZ201:TAA201"/>
    <mergeCell ref="TAC201:TAD201"/>
    <mergeCell ref="TAG201:TAI201"/>
    <mergeCell ref="SWE201:SWG201"/>
    <mergeCell ref="SWH201:SWI201"/>
    <mergeCell ref="SWK201:SWL201"/>
    <mergeCell ref="SWO201:SWQ201"/>
    <mergeCell ref="SWR201:SWT201"/>
    <mergeCell ref="SWU201:SWW201"/>
    <mergeCell ref="SWX201:SWY201"/>
    <mergeCell ref="SXA201:SXB201"/>
    <mergeCell ref="SXE201:SXG201"/>
    <mergeCell ref="SXH201:SXJ201"/>
    <mergeCell ref="SXK201:SXM201"/>
    <mergeCell ref="SXN201:SXO201"/>
    <mergeCell ref="SXQ201:SXR201"/>
    <mergeCell ref="SXU201:SXW201"/>
    <mergeCell ref="SXX201:SXZ201"/>
    <mergeCell ref="SYA201:SYC201"/>
    <mergeCell ref="SYD201:SYE201"/>
    <mergeCell ref="SUC201:SUE201"/>
    <mergeCell ref="SUF201:SUH201"/>
    <mergeCell ref="SUI201:SUK201"/>
    <mergeCell ref="SUL201:SUM201"/>
    <mergeCell ref="SUO201:SUP201"/>
    <mergeCell ref="SUS201:SUU201"/>
    <mergeCell ref="SUV201:SUX201"/>
    <mergeCell ref="SUY201:SVA201"/>
    <mergeCell ref="SVB201:SVC201"/>
    <mergeCell ref="SVE201:SVF201"/>
    <mergeCell ref="SVI201:SVK201"/>
    <mergeCell ref="SVL201:SVN201"/>
    <mergeCell ref="SVO201:SVQ201"/>
    <mergeCell ref="SVR201:SVS201"/>
    <mergeCell ref="SVU201:SVV201"/>
    <mergeCell ref="SVY201:SWA201"/>
    <mergeCell ref="SWB201:SWD201"/>
    <mergeCell ref="SRZ201:SSA201"/>
    <mergeCell ref="SSC201:SSD201"/>
    <mergeCell ref="SSG201:SSI201"/>
    <mergeCell ref="SSJ201:SSL201"/>
    <mergeCell ref="SSM201:SSO201"/>
    <mergeCell ref="SSP201:SSQ201"/>
    <mergeCell ref="SSS201:SST201"/>
    <mergeCell ref="SSW201:SSY201"/>
    <mergeCell ref="SSZ201:STB201"/>
    <mergeCell ref="STC201:STE201"/>
    <mergeCell ref="STF201:STG201"/>
    <mergeCell ref="STI201:STJ201"/>
    <mergeCell ref="STM201:STO201"/>
    <mergeCell ref="STP201:STR201"/>
    <mergeCell ref="STS201:STU201"/>
    <mergeCell ref="STV201:STW201"/>
    <mergeCell ref="STY201:STZ201"/>
    <mergeCell ref="SPX201:SPZ201"/>
    <mergeCell ref="SQA201:SQC201"/>
    <mergeCell ref="SQD201:SQE201"/>
    <mergeCell ref="SQG201:SQH201"/>
    <mergeCell ref="SQK201:SQM201"/>
    <mergeCell ref="SQN201:SQP201"/>
    <mergeCell ref="SQQ201:SQS201"/>
    <mergeCell ref="SQT201:SQU201"/>
    <mergeCell ref="SQW201:SQX201"/>
    <mergeCell ref="SRA201:SRC201"/>
    <mergeCell ref="SRD201:SRF201"/>
    <mergeCell ref="SRG201:SRI201"/>
    <mergeCell ref="SRJ201:SRK201"/>
    <mergeCell ref="SRM201:SRN201"/>
    <mergeCell ref="SRQ201:SRS201"/>
    <mergeCell ref="SRT201:SRV201"/>
    <mergeCell ref="SRW201:SRY201"/>
    <mergeCell ref="SNU201:SNV201"/>
    <mergeCell ref="SNY201:SOA201"/>
    <mergeCell ref="SOB201:SOD201"/>
    <mergeCell ref="SOE201:SOG201"/>
    <mergeCell ref="SOH201:SOI201"/>
    <mergeCell ref="SOK201:SOL201"/>
    <mergeCell ref="SOO201:SOQ201"/>
    <mergeCell ref="SOR201:SOT201"/>
    <mergeCell ref="SOU201:SOW201"/>
    <mergeCell ref="SOX201:SOY201"/>
    <mergeCell ref="SPA201:SPB201"/>
    <mergeCell ref="SPE201:SPG201"/>
    <mergeCell ref="SPH201:SPJ201"/>
    <mergeCell ref="SPK201:SPM201"/>
    <mergeCell ref="SPN201:SPO201"/>
    <mergeCell ref="SPQ201:SPR201"/>
    <mergeCell ref="SPU201:SPW201"/>
    <mergeCell ref="SLS201:SLU201"/>
    <mergeCell ref="SLV201:SLW201"/>
    <mergeCell ref="SLY201:SLZ201"/>
    <mergeCell ref="SMC201:SME201"/>
    <mergeCell ref="SMF201:SMH201"/>
    <mergeCell ref="SMI201:SMK201"/>
    <mergeCell ref="SML201:SMM201"/>
    <mergeCell ref="SMO201:SMP201"/>
    <mergeCell ref="SMS201:SMU201"/>
    <mergeCell ref="SMV201:SMX201"/>
    <mergeCell ref="SMY201:SNA201"/>
    <mergeCell ref="SNB201:SNC201"/>
    <mergeCell ref="SNE201:SNF201"/>
    <mergeCell ref="SNI201:SNK201"/>
    <mergeCell ref="SNL201:SNN201"/>
    <mergeCell ref="SNO201:SNQ201"/>
    <mergeCell ref="SNR201:SNS201"/>
    <mergeCell ref="SJQ201:SJS201"/>
    <mergeCell ref="SJT201:SJV201"/>
    <mergeCell ref="SJW201:SJY201"/>
    <mergeCell ref="SJZ201:SKA201"/>
    <mergeCell ref="SKC201:SKD201"/>
    <mergeCell ref="SKG201:SKI201"/>
    <mergeCell ref="SKJ201:SKL201"/>
    <mergeCell ref="SKM201:SKO201"/>
    <mergeCell ref="SKP201:SKQ201"/>
    <mergeCell ref="SKS201:SKT201"/>
    <mergeCell ref="SKW201:SKY201"/>
    <mergeCell ref="SKZ201:SLB201"/>
    <mergeCell ref="SLC201:SLE201"/>
    <mergeCell ref="SLF201:SLG201"/>
    <mergeCell ref="SLI201:SLJ201"/>
    <mergeCell ref="SLM201:SLO201"/>
    <mergeCell ref="SLP201:SLR201"/>
    <mergeCell ref="SHN201:SHO201"/>
    <mergeCell ref="SHQ201:SHR201"/>
    <mergeCell ref="SHU201:SHW201"/>
    <mergeCell ref="SHX201:SHZ201"/>
    <mergeCell ref="SIA201:SIC201"/>
    <mergeCell ref="SID201:SIE201"/>
    <mergeCell ref="SIG201:SIH201"/>
    <mergeCell ref="SIK201:SIM201"/>
    <mergeCell ref="SIN201:SIP201"/>
    <mergeCell ref="SIQ201:SIS201"/>
    <mergeCell ref="SIT201:SIU201"/>
    <mergeCell ref="SIW201:SIX201"/>
    <mergeCell ref="SJA201:SJC201"/>
    <mergeCell ref="SJD201:SJF201"/>
    <mergeCell ref="SJG201:SJI201"/>
    <mergeCell ref="SJJ201:SJK201"/>
    <mergeCell ref="SJM201:SJN201"/>
    <mergeCell ref="SFL201:SFN201"/>
    <mergeCell ref="SFO201:SFQ201"/>
    <mergeCell ref="SFR201:SFS201"/>
    <mergeCell ref="SFU201:SFV201"/>
    <mergeCell ref="SFY201:SGA201"/>
    <mergeCell ref="SGB201:SGD201"/>
    <mergeCell ref="SGE201:SGG201"/>
    <mergeCell ref="SGH201:SGI201"/>
    <mergeCell ref="SGK201:SGL201"/>
    <mergeCell ref="SGO201:SGQ201"/>
    <mergeCell ref="SGR201:SGT201"/>
    <mergeCell ref="SGU201:SGW201"/>
    <mergeCell ref="SGX201:SGY201"/>
    <mergeCell ref="SHA201:SHB201"/>
    <mergeCell ref="SHE201:SHG201"/>
    <mergeCell ref="SHH201:SHJ201"/>
    <mergeCell ref="SHK201:SHM201"/>
    <mergeCell ref="SDI201:SDJ201"/>
    <mergeCell ref="SDM201:SDO201"/>
    <mergeCell ref="SDP201:SDR201"/>
    <mergeCell ref="SDS201:SDU201"/>
    <mergeCell ref="SDV201:SDW201"/>
    <mergeCell ref="SDY201:SDZ201"/>
    <mergeCell ref="SEC201:SEE201"/>
    <mergeCell ref="SEF201:SEH201"/>
    <mergeCell ref="SEI201:SEK201"/>
    <mergeCell ref="SEL201:SEM201"/>
    <mergeCell ref="SEO201:SEP201"/>
    <mergeCell ref="SES201:SEU201"/>
    <mergeCell ref="SEV201:SEX201"/>
    <mergeCell ref="SEY201:SFA201"/>
    <mergeCell ref="SFB201:SFC201"/>
    <mergeCell ref="SFE201:SFF201"/>
    <mergeCell ref="SFI201:SFK201"/>
    <mergeCell ref="SBG201:SBI201"/>
    <mergeCell ref="SBJ201:SBK201"/>
    <mergeCell ref="SBM201:SBN201"/>
    <mergeCell ref="SBQ201:SBS201"/>
    <mergeCell ref="SBT201:SBV201"/>
    <mergeCell ref="SBW201:SBY201"/>
    <mergeCell ref="SBZ201:SCA201"/>
    <mergeCell ref="SCC201:SCD201"/>
    <mergeCell ref="SCG201:SCI201"/>
    <mergeCell ref="SCJ201:SCL201"/>
    <mergeCell ref="SCM201:SCO201"/>
    <mergeCell ref="SCP201:SCQ201"/>
    <mergeCell ref="SCS201:SCT201"/>
    <mergeCell ref="SCW201:SCY201"/>
    <mergeCell ref="SCZ201:SDB201"/>
    <mergeCell ref="SDC201:SDE201"/>
    <mergeCell ref="SDF201:SDG201"/>
    <mergeCell ref="RZE201:RZG201"/>
    <mergeCell ref="RZH201:RZJ201"/>
    <mergeCell ref="RZK201:RZM201"/>
    <mergeCell ref="RZN201:RZO201"/>
    <mergeCell ref="RZQ201:RZR201"/>
    <mergeCell ref="RZU201:RZW201"/>
    <mergeCell ref="RZX201:RZZ201"/>
    <mergeCell ref="SAA201:SAC201"/>
    <mergeCell ref="SAD201:SAE201"/>
    <mergeCell ref="SAG201:SAH201"/>
    <mergeCell ref="SAK201:SAM201"/>
    <mergeCell ref="SAN201:SAP201"/>
    <mergeCell ref="SAQ201:SAS201"/>
    <mergeCell ref="SAT201:SAU201"/>
    <mergeCell ref="SAW201:SAX201"/>
    <mergeCell ref="SBA201:SBC201"/>
    <mergeCell ref="SBD201:SBF201"/>
    <mergeCell ref="RXB201:RXC201"/>
    <mergeCell ref="RXE201:RXF201"/>
    <mergeCell ref="RXI201:RXK201"/>
    <mergeCell ref="RXL201:RXN201"/>
    <mergeCell ref="RXO201:RXQ201"/>
    <mergeCell ref="RXR201:RXS201"/>
    <mergeCell ref="RXU201:RXV201"/>
    <mergeCell ref="RXY201:RYA201"/>
    <mergeCell ref="RYB201:RYD201"/>
    <mergeCell ref="RYE201:RYG201"/>
    <mergeCell ref="RYH201:RYI201"/>
    <mergeCell ref="RYK201:RYL201"/>
    <mergeCell ref="RYO201:RYQ201"/>
    <mergeCell ref="RYR201:RYT201"/>
    <mergeCell ref="RYU201:RYW201"/>
    <mergeCell ref="RYX201:RYY201"/>
    <mergeCell ref="RZA201:RZB201"/>
    <mergeCell ref="RUZ201:RVB201"/>
    <mergeCell ref="RVC201:RVE201"/>
    <mergeCell ref="RVF201:RVG201"/>
    <mergeCell ref="RVI201:RVJ201"/>
    <mergeCell ref="RVM201:RVO201"/>
    <mergeCell ref="RVP201:RVR201"/>
    <mergeCell ref="RVS201:RVU201"/>
    <mergeCell ref="RVV201:RVW201"/>
    <mergeCell ref="RVY201:RVZ201"/>
    <mergeCell ref="RWC201:RWE201"/>
    <mergeCell ref="RWF201:RWH201"/>
    <mergeCell ref="RWI201:RWK201"/>
    <mergeCell ref="RWL201:RWM201"/>
    <mergeCell ref="RWO201:RWP201"/>
    <mergeCell ref="RWS201:RWU201"/>
    <mergeCell ref="RWV201:RWX201"/>
    <mergeCell ref="RWY201:RXA201"/>
    <mergeCell ref="RSW201:RSX201"/>
    <mergeCell ref="RTA201:RTC201"/>
    <mergeCell ref="RTD201:RTF201"/>
    <mergeCell ref="RTG201:RTI201"/>
    <mergeCell ref="RTJ201:RTK201"/>
    <mergeCell ref="RTM201:RTN201"/>
    <mergeCell ref="RTQ201:RTS201"/>
    <mergeCell ref="RTT201:RTV201"/>
    <mergeCell ref="RTW201:RTY201"/>
    <mergeCell ref="RTZ201:RUA201"/>
    <mergeCell ref="RUC201:RUD201"/>
    <mergeCell ref="RUG201:RUI201"/>
    <mergeCell ref="RUJ201:RUL201"/>
    <mergeCell ref="RUM201:RUO201"/>
    <mergeCell ref="RUP201:RUQ201"/>
    <mergeCell ref="RUS201:RUT201"/>
    <mergeCell ref="RUW201:RUY201"/>
    <mergeCell ref="RQU201:RQW201"/>
    <mergeCell ref="RQX201:RQY201"/>
    <mergeCell ref="RRA201:RRB201"/>
    <mergeCell ref="RRE201:RRG201"/>
    <mergeCell ref="RRH201:RRJ201"/>
    <mergeCell ref="RRK201:RRM201"/>
    <mergeCell ref="RRN201:RRO201"/>
    <mergeCell ref="RRQ201:RRR201"/>
    <mergeCell ref="RRU201:RRW201"/>
    <mergeCell ref="RRX201:RRZ201"/>
    <mergeCell ref="RSA201:RSC201"/>
    <mergeCell ref="RSD201:RSE201"/>
    <mergeCell ref="RSG201:RSH201"/>
    <mergeCell ref="RSK201:RSM201"/>
    <mergeCell ref="RSN201:RSP201"/>
    <mergeCell ref="RSQ201:RSS201"/>
    <mergeCell ref="RST201:RSU201"/>
    <mergeCell ref="ROS201:ROU201"/>
    <mergeCell ref="ROV201:ROX201"/>
    <mergeCell ref="ROY201:RPA201"/>
    <mergeCell ref="RPB201:RPC201"/>
    <mergeCell ref="RPE201:RPF201"/>
    <mergeCell ref="RPI201:RPK201"/>
    <mergeCell ref="RPL201:RPN201"/>
    <mergeCell ref="RPO201:RPQ201"/>
    <mergeCell ref="RPR201:RPS201"/>
    <mergeCell ref="RPU201:RPV201"/>
    <mergeCell ref="RPY201:RQA201"/>
    <mergeCell ref="RQB201:RQD201"/>
    <mergeCell ref="RQE201:RQG201"/>
    <mergeCell ref="RQH201:RQI201"/>
    <mergeCell ref="RQK201:RQL201"/>
    <mergeCell ref="RQO201:RQQ201"/>
    <mergeCell ref="RQR201:RQT201"/>
    <mergeCell ref="RMP201:RMQ201"/>
    <mergeCell ref="RMS201:RMT201"/>
    <mergeCell ref="RMW201:RMY201"/>
    <mergeCell ref="RMZ201:RNB201"/>
    <mergeCell ref="RNC201:RNE201"/>
    <mergeCell ref="RNF201:RNG201"/>
    <mergeCell ref="RNI201:RNJ201"/>
    <mergeCell ref="RNM201:RNO201"/>
    <mergeCell ref="RNP201:RNR201"/>
    <mergeCell ref="RNS201:RNU201"/>
    <mergeCell ref="RNV201:RNW201"/>
    <mergeCell ref="RNY201:RNZ201"/>
    <mergeCell ref="ROC201:ROE201"/>
    <mergeCell ref="ROF201:ROH201"/>
    <mergeCell ref="ROI201:ROK201"/>
    <mergeCell ref="ROL201:ROM201"/>
    <mergeCell ref="ROO201:ROP201"/>
    <mergeCell ref="RKN201:RKP201"/>
    <mergeCell ref="RKQ201:RKS201"/>
    <mergeCell ref="RKT201:RKU201"/>
    <mergeCell ref="RKW201:RKX201"/>
    <mergeCell ref="RLA201:RLC201"/>
    <mergeCell ref="RLD201:RLF201"/>
    <mergeCell ref="RLG201:RLI201"/>
    <mergeCell ref="RLJ201:RLK201"/>
    <mergeCell ref="RLM201:RLN201"/>
    <mergeCell ref="RLQ201:RLS201"/>
    <mergeCell ref="RLT201:RLV201"/>
    <mergeCell ref="RLW201:RLY201"/>
    <mergeCell ref="RLZ201:RMA201"/>
    <mergeCell ref="RMC201:RMD201"/>
    <mergeCell ref="RMG201:RMI201"/>
    <mergeCell ref="RMJ201:RML201"/>
    <mergeCell ref="RMM201:RMO201"/>
    <mergeCell ref="RIK201:RIL201"/>
    <mergeCell ref="RIO201:RIQ201"/>
    <mergeCell ref="RIR201:RIT201"/>
    <mergeCell ref="RIU201:RIW201"/>
    <mergeCell ref="RIX201:RIY201"/>
    <mergeCell ref="RJA201:RJB201"/>
    <mergeCell ref="RJE201:RJG201"/>
    <mergeCell ref="RJH201:RJJ201"/>
    <mergeCell ref="RJK201:RJM201"/>
    <mergeCell ref="RJN201:RJO201"/>
    <mergeCell ref="RJQ201:RJR201"/>
    <mergeCell ref="RJU201:RJW201"/>
    <mergeCell ref="RJX201:RJZ201"/>
    <mergeCell ref="RKA201:RKC201"/>
    <mergeCell ref="RKD201:RKE201"/>
    <mergeCell ref="RKG201:RKH201"/>
    <mergeCell ref="RKK201:RKM201"/>
    <mergeCell ref="RGI201:RGK201"/>
    <mergeCell ref="RGL201:RGM201"/>
    <mergeCell ref="RGO201:RGP201"/>
    <mergeCell ref="RGS201:RGU201"/>
    <mergeCell ref="RGV201:RGX201"/>
    <mergeCell ref="RGY201:RHA201"/>
    <mergeCell ref="RHB201:RHC201"/>
    <mergeCell ref="RHE201:RHF201"/>
    <mergeCell ref="RHI201:RHK201"/>
    <mergeCell ref="RHL201:RHN201"/>
    <mergeCell ref="RHO201:RHQ201"/>
    <mergeCell ref="RHR201:RHS201"/>
    <mergeCell ref="RHU201:RHV201"/>
    <mergeCell ref="RHY201:RIA201"/>
    <mergeCell ref="RIB201:RID201"/>
    <mergeCell ref="RIE201:RIG201"/>
    <mergeCell ref="RIH201:RII201"/>
    <mergeCell ref="REG201:REI201"/>
    <mergeCell ref="REJ201:REL201"/>
    <mergeCell ref="REM201:REO201"/>
    <mergeCell ref="REP201:REQ201"/>
    <mergeCell ref="RES201:RET201"/>
    <mergeCell ref="REW201:REY201"/>
    <mergeCell ref="REZ201:RFB201"/>
    <mergeCell ref="RFC201:RFE201"/>
    <mergeCell ref="RFF201:RFG201"/>
    <mergeCell ref="RFI201:RFJ201"/>
    <mergeCell ref="RFM201:RFO201"/>
    <mergeCell ref="RFP201:RFR201"/>
    <mergeCell ref="RFS201:RFU201"/>
    <mergeCell ref="RFV201:RFW201"/>
    <mergeCell ref="RFY201:RFZ201"/>
    <mergeCell ref="RGC201:RGE201"/>
    <mergeCell ref="RGF201:RGH201"/>
    <mergeCell ref="RCD201:RCE201"/>
    <mergeCell ref="RCG201:RCH201"/>
    <mergeCell ref="RCK201:RCM201"/>
    <mergeCell ref="RCN201:RCP201"/>
    <mergeCell ref="RCQ201:RCS201"/>
    <mergeCell ref="RCT201:RCU201"/>
    <mergeCell ref="RCW201:RCX201"/>
    <mergeCell ref="RDA201:RDC201"/>
    <mergeCell ref="RDD201:RDF201"/>
    <mergeCell ref="RDG201:RDI201"/>
    <mergeCell ref="RDJ201:RDK201"/>
    <mergeCell ref="RDM201:RDN201"/>
    <mergeCell ref="RDQ201:RDS201"/>
    <mergeCell ref="RDT201:RDV201"/>
    <mergeCell ref="RDW201:RDY201"/>
    <mergeCell ref="RDZ201:REA201"/>
    <mergeCell ref="REC201:RED201"/>
    <mergeCell ref="RAB201:RAD201"/>
    <mergeCell ref="RAE201:RAG201"/>
    <mergeCell ref="RAH201:RAI201"/>
    <mergeCell ref="RAK201:RAL201"/>
    <mergeCell ref="RAO201:RAQ201"/>
    <mergeCell ref="RAR201:RAT201"/>
    <mergeCell ref="RAU201:RAW201"/>
    <mergeCell ref="RAX201:RAY201"/>
    <mergeCell ref="RBA201:RBB201"/>
    <mergeCell ref="RBE201:RBG201"/>
    <mergeCell ref="RBH201:RBJ201"/>
    <mergeCell ref="RBK201:RBM201"/>
    <mergeCell ref="RBN201:RBO201"/>
    <mergeCell ref="RBQ201:RBR201"/>
    <mergeCell ref="RBU201:RBW201"/>
    <mergeCell ref="RBX201:RBZ201"/>
    <mergeCell ref="RCA201:RCC201"/>
    <mergeCell ref="QXY201:QXZ201"/>
    <mergeCell ref="QYC201:QYE201"/>
    <mergeCell ref="QYF201:QYH201"/>
    <mergeCell ref="QYI201:QYK201"/>
    <mergeCell ref="QYL201:QYM201"/>
    <mergeCell ref="QYO201:QYP201"/>
    <mergeCell ref="QYS201:QYU201"/>
    <mergeCell ref="QYV201:QYX201"/>
    <mergeCell ref="QYY201:QZA201"/>
    <mergeCell ref="QZB201:QZC201"/>
    <mergeCell ref="QZE201:QZF201"/>
    <mergeCell ref="QZI201:QZK201"/>
    <mergeCell ref="QZL201:QZN201"/>
    <mergeCell ref="QZO201:QZQ201"/>
    <mergeCell ref="QZR201:QZS201"/>
    <mergeCell ref="QZU201:QZV201"/>
    <mergeCell ref="QZY201:RAA201"/>
    <mergeCell ref="QVW201:QVY201"/>
    <mergeCell ref="QVZ201:QWA201"/>
    <mergeCell ref="QWC201:QWD201"/>
    <mergeCell ref="QWG201:QWI201"/>
    <mergeCell ref="QWJ201:QWL201"/>
    <mergeCell ref="QWM201:QWO201"/>
    <mergeCell ref="QWP201:QWQ201"/>
    <mergeCell ref="QWS201:QWT201"/>
    <mergeCell ref="QWW201:QWY201"/>
    <mergeCell ref="QWZ201:QXB201"/>
    <mergeCell ref="QXC201:QXE201"/>
    <mergeCell ref="QXF201:QXG201"/>
    <mergeCell ref="QXI201:QXJ201"/>
    <mergeCell ref="QXM201:QXO201"/>
    <mergeCell ref="QXP201:QXR201"/>
    <mergeCell ref="QXS201:QXU201"/>
    <mergeCell ref="QXV201:QXW201"/>
    <mergeCell ref="QTU201:QTW201"/>
    <mergeCell ref="QTX201:QTZ201"/>
    <mergeCell ref="QUA201:QUC201"/>
    <mergeCell ref="QUD201:QUE201"/>
    <mergeCell ref="QUG201:QUH201"/>
    <mergeCell ref="QUK201:QUM201"/>
    <mergeCell ref="QUN201:QUP201"/>
    <mergeCell ref="QUQ201:QUS201"/>
    <mergeCell ref="QUT201:QUU201"/>
    <mergeCell ref="QUW201:QUX201"/>
    <mergeCell ref="QVA201:QVC201"/>
    <mergeCell ref="QVD201:QVF201"/>
    <mergeCell ref="QVG201:QVI201"/>
    <mergeCell ref="QVJ201:QVK201"/>
    <mergeCell ref="QVM201:QVN201"/>
    <mergeCell ref="QVQ201:QVS201"/>
    <mergeCell ref="QVT201:QVV201"/>
    <mergeCell ref="QRR201:QRS201"/>
    <mergeCell ref="QRU201:QRV201"/>
    <mergeCell ref="QRY201:QSA201"/>
    <mergeCell ref="QSB201:QSD201"/>
    <mergeCell ref="QSE201:QSG201"/>
    <mergeCell ref="QSH201:QSI201"/>
    <mergeCell ref="QSK201:QSL201"/>
    <mergeCell ref="QSO201:QSQ201"/>
    <mergeCell ref="QSR201:QST201"/>
    <mergeCell ref="QSU201:QSW201"/>
    <mergeCell ref="QSX201:QSY201"/>
    <mergeCell ref="QTA201:QTB201"/>
    <mergeCell ref="QTE201:QTG201"/>
    <mergeCell ref="QTH201:QTJ201"/>
    <mergeCell ref="QTK201:QTM201"/>
    <mergeCell ref="QTN201:QTO201"/>
    <mergeCell ref="QTQ201:QTR201"/>
    <mergeCell ref="QPP201:QPR201"/>
    <mergeCell ref="QPS201:QPU201"/>
    <mergeCell ref="QPV201:QPW201"/>
    <mergeCell ref="QPY201:QPZ201"/>
    <mergeCell ref="QQC201:QQE201"/>
    <mergeCell ref="QQF201:QQH201"/>
    <mergeCell ref="QQI201:QQK201"/>
    <mergeCell ref="QQL201:QQM201"/>
    <mergeCell ref="QQO201:QQP201"/>
    <mergeCell ref="QQS201:QQU201"/>
    <mergeCell ref="QQV201:QQX201"/>
    <mergeCell ref="QQY201:QRA201"/>
    <mergeCell ref="QRB201:QRC201"/>
    <mergeCell ref="QRE201:QRF201"/>
    <mergeCell ref="QRI201:QRK201"/>
    <mergeCell ref="QRL201:QRN201"/>
    <mergeCell ref="QRO201:QRQ201"/>
    <mergeCell ref="QNM201:QNN201"/>
    <mergeCell ref="QNQ201:QNS201"/>
    <mergeCell ref="QNT201:QNV201"/>
    <mergeCell ref="QNW201:QNY201"/>
    <mergeCell ref="QNZ201:QOA201"/>
    <mergeCell ref="QOC201:QOD201"/>
    <mergeCell ref="QOG201:QOI201"/>
    <mergeCell ref="QOJ201:QOL201"/>
    <mergeCell ref="QOM201:QOO201"/>
    <mergeCell ref="QOP201:QOQ201"/>
    <mergeCell ref="QOS201:QOT201"/>
    <mergeCell ref="QOW201:QOY201"/>
    <mergeCell ref="QOZ201:QPB201"/>
    <mergeCell ref="QPC201:QPE201"/>
    <mergeCell ref="QPF201:QPG201"/>
    <mergeCell ref="QPI201:QPJ201"/>
    <mergeCell ref="QPM201:QPO201"/>
    <mergeCell ref="QLK201:QLM201"/>
    <mergeCell ref="QLN201:QLO201"/>
    <mergeCell ref="QLQ201:QLR201"/>
    <mergeCell ref="QLU201:QLW201"/>
    <mergeCell ref="QLX201:QLZ201"/>
    <mergeCell ref="QMA201:QMC201"/>
    <mergeCell ref="QMD201:QME201"/>
    <mergeCell ref="QMG201:QMH201"/>
    <mergeCell ref="QMK201:QMM201"/>
    <mergeCell ref="QMN201:QMP201"/>
    <mergeCell ref="QMQ201:QMS201"/>
    <mergeCell ref="QMT201:QMU201"/>
    <mergeCell ref="QMW201:QMX201"/>
    <mergeCell ref="QNA201:QNC201"/>
    <mergeCell ref="QND201:QNF201"/>
    <mergeCell ref="QNG201:QNI201"/>
    <mergeCell ref="QNJ201:QNK201"/>
    <mergeCell ref="QJI201:QJK201"/>
    <mergeCell ref="QJL201:QJN201"/>
    <mergeCell ref="QJO201:QJQ201"/>
    <mergeCell ref="QJR201:QJS201"/>
    <mergeCell ref="QJU201:QJV201"/>
    <mergeCell ref="QJY201:QKA201"/>
    <mergeCell ref="QKB201:QKD201"/>
    <mergeCell ref="QKE201:QKG201"/>
    <mergeCell ref="QKH201:QKI201"/>
    <mergeCell ref="QKK201:QKL201"/>
    <mergeCell ref="QKO201:QKQ201"/>
    <mergeCell ref="QKR201:QKT201"/>
    <mergeCell ref="QKU201:QKW201"/>
    <mergeCell ref="QKX201:QKY201"/>
    <mergeCell ref="QLA201:QLB201"/>
    <mergeCell ref="QLE201:QLG201"/>
    <mergeCell ref="QLH201:QLJ201"/>
    <mergeCell ref="QHF201:QHG201"/>
    <mergeCell ref="QHI201:QHJ201"/>
    <mergeCell ref="QHM201:QHO201"/>
    <mergeCell ref="QHP201:QHR201"/>
    <mergeCell ref="QHS201:QHU201"/>
    <mergeCell ref="QHV201:QHW201"/>
    <mergeCell ref="QHY201:QHZ201"/>
    <mergeCell ref="QIC201:QIE201"/>
    <mergeCell ref="QIF201:QIH201"/>
    <mergeCell ref="QII201:QIK201"/>
    <mergeCell ref="QIL201:QIM201"/>
    <mergeCell ref="QIO201:QIP201"/>
    <mergeCell ref="QIS201:QIU201"/>
    <mergeCell ref="QIV201:QIX201"/>
    <mergeCell ref="QIY201:QJA201"/>
    <mergeCell ref="QJB201:QJC201"/>
    <mergeCell ref="QJE201:QJF201"/>
    <mergeCell ref="QFD201:QFF201"/>
    <mergeCell ref="QFG201:QFI201"/>
    <mergeCell ref="QFJ201:QFK201"/>
    <mergeCell ref="QFM201:QFN201"/>
    <mergeCell ref="QFQ201:QFS201"/>
    <mergeCell ref="QFT201:QFV201"/>
    <mergeCell ref="QFW201:QFY201"/>
    <mergeCell ref="QFZ201:QGA201"/>
    <mergeCell ref="QGC201:QGD201"/>
    <mergeCell ref="QGG201:QGI201"/>
    <mergeCell ref="QGJ201:QGL201"/>
    <mergeCell ref="QGM201:QGO201"/>
    <mergeCell ref="QGP201:QGQ201"/>
    <mergeCell ref="QGS201:QGT201"/>
    <mergeCell ref="QGW201:QGY201"/>
    <mergeCell ref="QGZ201:QHB201"/>
    <mergeCell ref="QHC201:QHE201"/>
    <mergeCell ref="QDA201:QDB201"/>
    <mergeCell ref="QDE201:QDG201"/>
    <mergeCell ref="QDH201:QDJ201"/>
    <mergeCell ref="QDK201:QDM201"/>
    <mergeCell ref="QDN201:QDO201"/>
    <mergeCell ref="QDQ201:QDR201"/>
    <mergeCell ref="QDU201:QDW201"/>
    <mergeCell ref="QDX201:QDZ201"/>
    <mergeCell ref="QEA201:QEC201"/>
    <mergeCell ref="QED201:QEE201"/>
    <mergeCell ref="QEG201:QEH201"/>
    <mergeCell ref="QEK201:QEM201"/>
    <mergeCell ref="QEN201:QEP201"/>
    <mergeCell ref="QEQ201:QES201"/>
    <mergeCell ref="QET201:QEU201"/>
    <mergeCell ref="QEW201:QEX201"/>
    <mergeCell ref="QFA201:QFC201"/>
    <mergeCell ref="QAY201:QBA201"/>
    <mergeCell ref="QBB201:QBC201"/>
    <mergeCell ref="QBE201:QBF201"/>
    <mergeCell ref="QBI201:QBK201"/>
    <mergeCell ref="QBL201:QBN201"/>
    <mergeCell ref="QBO201:QBQ201"/>
    <mergeCell ref="QBR201:QBS201"/>
    <mergeCell ref="QBU201:QBV201"/>
    <mergeCell ref="QBY201:QCA201"/>
    <mergeCell ref="QCB201:QCD201"/>
    <mergeCell ref="QCE201:QCG201"/>
    <mergeCell ref="QCH201:QCI201"/>
    <mergeCell ref="QCK201:QCL201"/>
    <mergeCell ref="QCO201:QCQ201"/>
    <mergeCell ref="QCR201:QCT201"/>
    <mergeCell ref="QCU201:QCW201"/>
    <mergeCell ref="QCX201:QCY201"/>
    <mergeCell ref="PYW201:PYY201"/>
    <mergeCell ref="PYZ201:PZB201"/>
    <mergeCell ref="PZC201:PZE201"/>
    <mergeCell ref="PZF201:PZG201"/>
    <mergeCell ref="PZI201:PZJ201"/>
    <mergeCell ref="PZM201:PZO201"/>
    <mergeCell ref="PZP201:PZR201"/>
    <mergeCell ref="PZS201:PZU201"/>
    <mergeCell ref="PZV201:PZW201"/>
    <mergeCell ref="PZY201:PZZ201"/>
    <mergeCell ref="QAC201:QAE201"/>
    <mergeCell ref="QAF201:QAH201"/>
    <mergeCell ref="QAI201:QAK201"/>
    <mergeCell ref="QAL201:QAM201"/>
    <mergeCell ref="QAO201:QAP201"/>
    <mergeCell ref="QAS201:QAU201"/>
    <mergeCell ref="QAV201:QAX201"/>
    <mergeCell ref="PWT201:PWU201"/>
    <mergeCell ref="PWW201:PWX201"/>
    <mergeCell ref="PXA201:PXC201"/>
    <mergeCell ref="PXD201:PXF201"/>
    <mergeCell ref="PXG201:PXI201"/>
    <mergeCell ref="PXJ201:PXK201"/>
    <mergeCell ref="PXM201:PXN201"/>
    <mergeCell ref="PXQ201:PXS201"/>
    <mergeCell ref="PXT201:PXV201"/>
    <mergeCell ref="PXW201:PXY201"/>
    <mergeCell ref="PXZ201:PYA201"/>
    <mergeCell ref="PYC201:PYD201"/>
    <mergeCell ref="PYG201:PYI201"/>
    <mergeCell ref="PYJ201:PYL201"/>
    <mergeCell ref="PYM201:PYO201"/>
    <mergeCell ref="PYP201:PYQ201"/>
    <mergeCell ref="PYS201:PYT201"/>
    <mergeCell ref="PUR201:PUT201"/>
    <mergeCell ref="PUU201:PUW201"/>
    <mergeCell ref="PUX201:PUY201"/>
    <mergeCell ref="PVA201:PVB201"/>
    <mergeCell ref="PVE201:PVG201"/>
    <mergeCell ref="PVH201:PVJ201"/>
    <mergeCell ref="PVK201:PVM201"/>
    <mergeCell ref="PVN201:PVO201"/>
    <mergeCell ref="PVQ201:PVR201"/>
    <mergeCell ref="PVU201:PVW201"/>
    <mergeCell ref="PVX201:PVZ201"/>
    <mergeCell ref="PWA201:PWC201"/>
    <mergeCell ref="PWD201:PWE201"/>
    <mergeCell ref="PWG201:PWH201"/>
    <mergeCell ref="PWK201:PWM201"/>
    <mergeCell ref="PWN201:PWP201"/>
    <mergeCell ref="PWQ201:PWS201"/>
    <mergeCell ref="PSO201:PSP201"/>
    <mergeCell ref="PSS201:PSU201"/>
    <mergeCell ref="PSV201:PSX201"/>
    <mergeCell ref="PSY201:PTA201"/>
    <mergeCell ref="PTB201:PTC201"/>
    <mergeCell ref="PTE201:PTF201"/>
    <mergeCell ref="PTI201:PTK201"/>
    <mergeCell ref="PTL201:PTN201"/>
    <mergeCell ref="PTO201:PTQ201"/>
    <mergeCell ref="PTR201:PTS201"/>
    <mergeCell ref="PTU201:PTV201"/>
    <mergeCell ref="PTY201:PUA201"/>
    <mergeCell ref="PUB201:PUD201"/>
    <mergeCell ref="PUE201:PUG201"/>
    <mergeCell ref="PUH201:PUI201"/>
    <mergeCell ref="PUK201:PUL201"/>
    <mergeCell ref="PUO201:PUQ201"/>
    <mergeCell ref="PQM201:PQO201"/>
    <mergeCell ref="PQP201:PQQ201"/>
    <mergeCell ref="PQS201:PQT201"/>
    <mergeCell ref="PQW201:PQY201"/>
    <mergeCell ref="PQZ201:PRB201"/>
    <mergeCell ref="PRC201:PRE201"/>
    <mergeCell ref="PRF201:PRG201"/>
    <mergeCell ref="PRI201:PRJ201"/>
    <mergeCell ref="PRM201:PRO201"/>
    <mergeCell ref="PRP201:PRR201"/>
    <mergeCell ref="PRS201:PRU201"/>
    <mergeCell ref="PRV201:PRW201"/>
    <mergeCell ref="PRY201:PRZ201"/>
    <mergeCell ref="PSC201:PSE201"/>
    <mergeCell ref="PSF201:PSH201"/>
    <mergeCell ref="PSI201:PSK201"/>
    <mergeCell ref="PSL201:PSM201"/>
    <mergeCell ref="POK201:POM201"/>
    <mergeCell ref="PON201:POP201"/>
    <mergeCell ref="POQ201:POS201"/>
    <mergeCell ref="POT201:POU201"/>
    <mergeCell ref="POW201:POX201"/>
    <mergeCell ref="PPA201:PPC201"/>
    <mergeCell ref="PPD201:PPF201"/>
    <mergeCell ref="PPG201:PPI201"/>
    <mergeCell ref="PPJ201:PPK201"/>
    <mergeCell ref="PPM201:PPN201"/>
    <mergeCell ref="PPQ201:PPS201"/>
    <mergeCell ref="PPT201:PPV201"/>
    <mergeCell ref="PPW201:PPY201"/>
    <mergeCell ref="PPZ201:PQA201"/>
    <mergeCell ref="PQC201:PQD201"/>
    <mergeCell ref="PQG201:PQI201"/>
    <mergeCell ref="PQJ201:PQL201"/>
    <mergeCell ref="PMH201:PMI201"/>
    <mergeCell ref="PMK201:PML201"/>
    <mergeCell ref="PMO201:PMQ201"/>
    <mergeCell ref="PMR201:PMT201"/>
    <mergeCell ref="PMU201:PMW201"/>
    <mergeCell ref="PMX201:PMY201"/>
    <mergeCell ref="PNA201:PNB201"/>
    <mergeCell ref="PNE201:PNG201"/>
    <mergeCell ref="PNH201:PNJ201"/>
    <mergeCell ref="PNK201:PNM201"/>
    <mergeCell ref="PNN201:PNO201"/>
    <mergeCell ref="PNQ201:PNR201"/>
    <mergeCell ref="PNU201:PNW201"/>
    <mergeCell ref="PNX201:PNZ201"/>
    <mergeCell ref="POA201:POC201"/>
    <mergeCell ref="POD201:POE201"/>
    <mergeCell ref="POG201:POH201"/>
    <mergeCell ref="PKF201:PKH201"/>
    <mergeCell ref="PKI201:PKK201"/>
    <mergeCell ref="PKL201:PKM201"/>
    <mergeCell ref="PKO201:PKP201"/>
    <mergeCell ref="PKS201:PKU201"/>
    <mergeCell ref="PKV201:PKX201"/>
    <mergeCell ref="PKY201:PLA201"/>
    <mergeCell ref="PLB201:PLC201"/>
    <mergeCell ref="PLE201:PLF201"/>
    <mergeCell ref="PLI201:PLK201"/>
    <mergeCell ref="PLL201:PLN201"/>
    <mergeCell ref="PLO201:PLQ201"/>
    <mergeCell ref="PLR201:PLS201"/>
    <mergeCell ref="PLU201:PLV201"/>
    <mergeCell ref="PLY201:PMA201"/>
    <mergeCell ref="PMB201:PMD201"/>
    <mergeCell ref="PME201:PMG201"/>
    <mergeCell ref="PIC201:PID201"/>
    <mergeCell ref="PIG201:PII201"/>
    <mergeCell ref="PIJ201:PIL201"/>
    <mergeCell ref="PIM201:PIO201"/>
    <mergeCell ref="PIP201:PIQ201"/>
    <mergeCell ref="PIS201:PIT201"/>
    <mergeCell ref="PIW201:PIY201"/>
    <mergeCell ref="PIZ201:PJB201"/>
    <mergeCell ref="PJC201:PJE201"/>
    <mergeCell ref="PJF201:PJG201"/>
    <mergeCell ref="PJI201:PJJ201"/>
    <mergeCell ref="PJM201:PJO201"/>
    <mergeCell ref="PJP201:PJR201"/>
    <mergeCell ref="PJS201:PJU201"/>
    <mergeCell ref="PJV201:PJW201"/>
    <mergeCell ref="PJY201:PJZ201"/>
    <mergeCell ref="PKC201:PKE201"/>
    <mergeCell ref="PGA201:PGC201"/>
    <mergeCell ref="PGD201:PGE201"/>
    <mergeCell ref="PGG201:PGH201"/>
    <mergeCell ref="PGK201:PGM201"/>
    <mergeCell ref="PGN201:PGP201"/>
    <mergeCell ref="PGQ201:PGS201"/>
    <mergeCell ref="PGT201:PGU201"/>
    <mergeCell ref="PGW201:PGX201"/>
    <mergeCell ref="PHA201:PHC201"/>
    <mergeCell ref="PHD201:PHF201"/>
    <mergeCell ref="PHG201:PHI201"/>
    <mergeCell ref="PHJ201:PHK201"/>
    <mergeCell ref="PHM201:PHN201"/>
    <mergeCell ref="PHQ201:PHS201"/>
    <mergeCell ref="PHT201:PHV201"/>
    <mergeCell ref="PHW201:PHY201"/>
    <mergeCell ref="PHZ201:PIA201"/>
    <mergeCell ref="PDY201:PEA201"/>
    <mergeCell ref="PEB201:PED201"/>
    <mergeCell ref="PEE201:PEG201"/>
    <mergeCell ref="PEH201:PEI201"/>
    <mergeCell ref="PEK201:PEL201"/>
    <mergeCell ref="PEO201:PEQ201"/>
    <mergeCell ref="PER201:PET201"/>
    <mergeCell ref="PEU201:PEW201"/>
    <mergeCell ref="PEX201:PEY201"/>
    <mergeCell ref="PFA201:PFB201"/>
    <mergeCell ref="PFE201:PFG201"/>
    <mergeCell ref="PFH201:PFJ201"/>
    <mergeCell ref="PFK201:PFM201"/>
    <mergeCell ref="PFN201:PFO201"/>
    <mergeCell ref="PFQ201:PFR201"/>
    <mergeCell ref="PFU201:PFW201"/>
    <mergeCell ref="PFX201:PFZ201"/>
    <mergeCell ref="PBV201:PBW201"/>
    <mergeCell ref="PBY201:PBZ201"/>
    <mergeCell ref="PCC201:PCE201"/>
    <mergeCell ref="PCF201:PCH201"/>
    <mergeCell ref="PCI201:PCK201"/>
    <mergeCell ref="PCL201:PCM201"/>
    <mergeCell ref="PCO201:PCP201"/>
    <mergeCell ref="PCS201:PCU201"/>
    <mergeCell ref="PCV201:PCX201"/>
    <mergeCell ref="PCY201:PDA201"/>
    <mergeCell ref="PDB201:PDC201"/>
    <mergeCell ref="PDE201:PDF201"/>
    <mergeCell ref="PDI201:PDK201"/>
    <mergeCell ref="PDL201:PDN201"/>
    <mergeCell ref="PDO201:PDQ201"/>
    <mergeCell ref="PDR201:PDS201"/>
    <mergeCell ref="PDU201:PDV201"/>
    <mergeCell ref="OZT201:OZV201"/>
    <mergeCell ref="OZW201:OZY201"/>
    <mergeCell ref="OZZ201:PAA201"/>
    <mergeCell ref="PAC201:PAD201"/>
    <mergeCell ref="PAG201:PAI201"/>
    <mergeCell ref="PAJ201:PAL201"/>
    <mergeCell ref="PAM201:PAO201"/>
    <mergeCell ref="PAP201:PAQ201"/>
    <mergeCell ref="PAS201:PAT201"/>
    <mergeCell ref="PAW201:PAY201"/>
    <mergeCell ref="PAZ201:PBB201"/>
    <mergeCell ref="PBC201:PBE201"/>
    <mergeCell ref="PBF201:PBG201"/>
    <mergeCell ref="PBI201:PBJ201"/>
    <mergeCell ref="PBM201:PBO201"/>
    <mergeCell ref="PBP201:PBR201"/>
    <mergeCell ref="PBS201:PBU201"/>
    <mergeCell ref="OXQ201:OXR201"/>
    <mergeCell ref="OXU201:OXW201"/>
    <mergeCell ref="OXX201:OXZ201"/>
    <mergeCell ref="OYA201:OYC201"/>
    <mergeCell ref="OYD201:OYE201"/>
    <mergeCell ref="OYG201:OYH201"/>
    <mergeCell ref="OYK201:OYM201"/>
    <mergeCell ref="OYN201:OYP201"/>
    <mergeCell ref="OYQ201:OYS201"/>
    <mergeCell ref="OYT201:OYU201"/>
    <mergeCell ref="OYW201:OYX201"/>
    <mergeCell ref="OZA201:OZC201"/>
    <mergeCell ref="OZD201:OZF201"/>
    <mergeCell ref="OZG201:OZI201"/>
    <mergeCell ref="OZJ201:OZK201"/>
    <mergeCell ref="OZM201:OZN201"/>
    <mergeCell ref="OZQ201:OZS201"/>
    <mergeCell ref="OVO201:OVQ201"/>
    <mergeCell ref="OVR201:OVS201"/>
    <mergeCell ref="OVU201:OVV201"/>
    <mergeCell ref="OVY201:OWA201"/>
    <mergeCell ref="OWB201:OWD201"/>
    <mergeCell ref="OWE201:OWG201"/>
    <mergeCell ref="OWH201:OWI201"/>
    <mergeCell ref="OWK201:OWL201"/>
    <mergeCell ref="OWO201:OWQ201"/>
    <mergeCell ref="OWR201:OWT201"/>
    <mergeCell ref="OWU201:OWW201"/>
    <mergeCell ref="OWX201:OWY201"/>
    <mergeCell ref="OXA201:OXB201"/>
    <mergeCell ref="OXE201:OXG201"/>
    <mergeCell ref="OXH201:OXJ201"/>
    <mergeCell ref="OXK201:OXM201"/>
    <mergeCell ref="OXN201:OXO201"/>
    <mergeCell ref="OTM201:OTO201"/>
    <mergeCell ref="OTP201:OTR201"/>
    <mergeCell ref="OTS201:OTU201"/>
    <mergeCell ref="OTV201:OTW201"/>
    <mergeCell ref="OTY201:OTZ201"/>
    <mergeCell ref="OUC201:OUE201"/>
    <mergeCell ref="OUF201:OUH201"/>
    <mergeCell ref="OUI201:OUK201"/>
    <mergeCell ref="OUL201:OUM201"/>
    <mergeCell ref="OUO201:OUP201"/>
    <mergeCell ref="OUS201:OUU201"/>
    <mergeCell ref="OUV201:OUX201"/>
    <mergeCell ref="OUY201:OVA201"/>
    <mergeCell ref="OVB201:OVC201"/>
    <mergeCell ref="OVE201:OVF201"/>
    <mergeCell ref="OVI201:OVK201"/>
    <mergeCell ref="OVL201:OVN201"/>
    <mergeCell ref="ORJ201:ORK201"/>
    <mergeCell ref="ORM201:ORN201"/>
    <mergeCell ref="ORQ201:ORS201"/>
    <mergeCell ref="ORT201:ORV201"/>
    <mergeCell ref="ORW201:ORY201"/>
    <mergeCell ref="ORZ201:OSA201"/>
    <mergeCell ref="OSC201:OSD201"/>
    <mergeCell ref="OSG201:OSI201"/>
    <mergeCell ref="OSJ201:OSL201"/>
    <mergeCell ref="OSM201:OSO201"/>
    <mergeCell ref="OSP201:OSQ201"/>
    <mergeCell ref="OSS201:OST201"/>
    <mergeCell ref="OSW201:OSY201"/>
    <mergeCell ref="OSZ201:OTB201"/>
    <mergeCell ref="OTC201:OTE201"/>
    <mergeCell ref="OTF201:OTG201"/>
    <mergeCell ref="OTI201:OTJ201"/>
    <mergeCell ref="OPH201:OPJ201"/>
    <mergeCell ref="OPK201:OPM201"/>
    <mergeCell ref="OPN201:OPO201"/>
    <mergeCell ref="OPQ201:OPR201"/>
    <mergeCell ref="OPU201:OPW201"/>
    <mergeCell ref="OPX201:OPZ201"/>
    <mergeCell ref="OQA201:OQC201"/>
    <mergeCell ref="OQD201:OQE201"/>
    <mergeCell ref="OQG201:OQH201"/>
    <mergeCell ref="OQK201:OQM201"/>
    <mergeCell ref="OQN201:OQP201"/>
    <mergeCell ref="OQQ201:OQS201"/>
    <mergeCell ref="OQT201:OQU201"/>
    <mergeCell ref="OQW201:OQX201"/>
    <mergeCell ref="ORA201:ORC201"/>
    <mergeCell ref="ORD201:ORF201"/>
    <mergeCell ref="ORG201:ORI201"/>
    <mergeCell ref="ONE201:ONF201"/>
    <mergeCell ref="ONI201:ONK201"/>
    <mergeCell ref="ONL201:ONN201"/>
    <mergeCell ref="ONO201:ONQ201"/>
    <mergeCell ref="ONR201:ONS201"/>
    <mergeCell ref="ONU201:ONV201"/>
    <mergeCell ref="ONY201:OOA201"/>
    <mergeCell ref="OOB201:OOD201"/>
    <mergeCell ref="OOE201:OOG201"/>
    <mergeCell ref="OOH201:OOI201"/>
    <mergeCell ref="OOK201:OOL201"/>
    <mergeCell ref="OOO201:OOQ201"/>
    <mergeCell ref="OOR201:OOT201"/>
    <mergeCell ref="OOU201:OOW201"/>
    <mergeCell ref="OOX201:OOY201"/>
    <mergeCell ref="OPA201:OPB201"/>
    <mergeCell ref="OPE201:OPG201"/>
    <mergeCell ref="OLC201:OLE201"/>
    <mergeCell ref="OLF201:OLG201"/>
    <mergeCell ref="OLI201:OLJ201"/>
    <mergeCell ref="OLM201:OLO201"/>
    <mergeCell ref="OLP201:OLR201"/>
    <mergeCell ref="OLS201:OLU201"/>
    <mergeCell ref="OLV201:OLW201"/>
    <mergeCell ref="OLY201:OLZ201"/>
    <mergeCell ref="OMC201:OME201"/>
    <mergeCell ref="OMF201:OMH201"/>
    <mergeCell ref="OMI201:OMK201"/>
    <mergeCell ref="OML201:OMM201"/>
    <mergeCell ref="OMO201:OMP201"/>
    <mergeCell ref="OMS201:OMU201"/>
    <mergeCell ref="OMV201:OMX201"/>
    <mergeCell ref="OMY201:ONA201"/>
    <mergeCell ref="ONB201:ONC201"/>
    <mergeCell ref="OJA201:OJC201"/>
    <mergeCell ref="OJD201:OJF201"/>
    <mergeCell ref="OJG201:OJI201"/>
    <mergeCell ref="OJJ201:OJK201"/>
    <mergeCell ref="OJM201:OJN201"/>
    <mergeCell ref="OJQ201:OJS201"/>
    <mergeCell ref="OJT201:OJV201"/>
    <mergeCell ref="OJW201:OJY201"/>
    <mergeCell ref="OJZ201:OKA201"/>
    <mergeCell ref="OKC201:OKD201"/>
    <mergeCell ref="OKG201:OKI201"/>
    <mergeCell ref="OKJ201:OKL201"/>
    <mergeCell ref="OKM201:OKO201"/>
    <mergeCell ref="OKP201:OKQ201"/>
    <mergeCell ref="OKS201:OKT201"/>
    <mergeCell ref="OKW201:OKY201"/>
    <mergeCell ref="OKZ201:OLB201"/>
    <mergeCell ref="OGX201:OGY201"/>
    <mergeCell ref="OHA201:OHB201"/>
    <mergeCell ref="OHE201:OHG201"/>
    <mergeCell ref="OHH201:OHJ201"/>
    <mergeCell ref="OHK201:OHM201"/>
    <mergeCell ref="OHN201:OHO201"/>
    <mergeCell ref="OHQ201:OHR201"/>
    <mergeCell ref="OHU201:OHW201"/>
    <mergeCell ref="OHX201:OHZ201"/>
    <mergeCell ref="OIA201:OIC201"/>
    <mergeCell ref="OID201:OIE201"/>
    <mergeCell ref="OIG201:OIH201"/>
    <mergeCell ref="OIK201:OIM201"/>
    <mergeCell ref="OIN201:OIP201"/>
    <mergeCell ref="OIQ201:OIS201"/>
    <mergeCell ref="OIT201:OIU201"/>
    <mergeCell ref="OIW201:OIX201"/>
    <mergeCell ref="OEV201:OEX201"/>
    <mergeCell ref="OEY201:OFA201"/>
    <mergeCell ref="OFB201:OFC201"/>
    <mergeCell ref="OFE201:OFF201"/>
    <mergeCell ref="OFI201:OFK201"/>
    <mergeCell ref="OFL201:OFN201"/>
    <mergeCell ref="OFO201:OFQ201"/>
    <mergeCell ref="OFR201:OFS201"/>
    <mergeCell ref="OFU201:OFV201"/>
    <mergeCell ref="OFY201:OGA201"/>
    <mergeCell ref="OGB201:OGD201"/>
    <mergeCell ref="OGE201:OGG201"/>
    <mergeCell ref="OGH201:OGI201"/>
    <mergeCell ref="OGK201:OGL201"/>
    <mergeCell ref="OGO201:OGQ201"/>
    <mergeCell ref="OGR201:OGT201"/>
    <mergeCell ref="OGU201:OGW201"/>
    <mergeCell ref="OCS201:OCT201"/>
    <mergeCell ref="OCW201:OCY201"/>
    <mergeCell ref="OCZ201:ODB201"/>
    <mergeCell ref="ODC201:ODE201"/>
    <mergeCell ref="ODF201:ODG201"/>
    <mergeCell ref="ODI201:ODJ201"/>
    <mergeCell ref="ODM201:ODO201"/>
    <mergeCell ref="ODP201:ODR201"/>
    <mergeCell ref="ODS201:ODU201"/>
    <mergeCell ref="ODV201:ODW201"/>
    <mergeCell ref="ODY201:ODZ201"/>
    <mergeCell ref="OEC201:OEE201"/>
    <mergeCell ref="OEF201:OEH201"/>
    <mergeCell ref="OEI201:OEK201"/>
    <mergeCell ref="OEL201:OEM201"/>
    <mergeCell ref="OEO201:OEP201"/>
    <mergeCell ref="OES201:OEU201"/>
    <mergeCell ref="OAQ201:OAS201"/>
    <mergeCell ref="OAT201:OAU201"/>
    <mergeCell ref="OAW201:OAX201"/>
    <mergeCell ref="OBA201:OBC201"/>
    <mergeCell ref="OBD201:OBF201"/>
    <mergeCell ref="OBG201:OBI201"/>
    <mergeCell ref="OBJ201:OBK201"/>
    <mergeCell ref="OBM201:OBN201"/>
    <mergeCell ref="OBQ201:OBS201"/>
    <mergeCell ref="OBT201:OBV201"/>
    <mergeCell ref="OBW201:OBY201"/>
    <mergeCell ref="OBZ201:OCA201"/>
    <mergeCell ref="OCC201:OCD201"/>
    <mergeCell ref="OCG201:OCI201"/>
    <mergeCell ref="OCJ201:OCL201"/>
    <mergeCell ref="OCM201:OCO201"/>
    <mergeCell ref="OCP201:OCQ201"/>
    <mergeCell ref="NYO201:NYQ201"/>
    <mergeCell ref="NYR201:NYT201"/>
    <mergeCell ref="NYU201:NYW201"/>
    <mergeCell ref="NYX201:NYY201"/>
    <mergeCell ref="NZA201:NZB201"/>
    <mergeCell ref="NZE201:NZG201"/>
    <mergeCell ref="NZH201:NZJ201"/>
    <mergeCell ref="NZK201:NZM201"/>
    <mergeCell ref="NZN201:NZO201"/>
    <mergeCell ref="NZQ201:NZR201"/>
    <mergeCell ref="NZU201:NZW201"/>
    <mergeCell ref="NZX201:NZZ201"/>
    <mergeCell ref="OAA201:OAC201"/>
    <mergeCell ref="OAD201:OAE201"/>
    <mergeCell ref="OAG201:OAH201"/>
    <mergeCell ref="OAK201:OAM201"/>
    <mergeCell ref="OAN201:OAP201"/>
    <mergeCell ref="NWL201:NWM201"/>
    <mergeCell ref="NWO201:NWP201"/>
    <mergeCell ref="NWS201:NWU201"/>
    <mergeCell ref="NWV201:NWX201"/>
    <mergeCell ref="NWY201:NXA201"/>
    <mergeCell ref="NXB201:NXC201"/>
    <mergeCell ref="NXE201:NXF201"/>
    <mergeCell ref="NXI201:NXK201"/>
    <mergeCell ref="NXL201:NXN201"/>
    <mergeCell ref="NXO201:NXQ201"/>
    <mergeCell ref="NXR201:NXS201"/>
    <mergeCell ref="NXU201:NXV201"/>
    <mergeCell ref="NXY201:NYA201"/>
    <mergeCell ref="NYB201:NYD201"/>
    <mergeCell ref="NYE201:NYG201"/>
    <mergeCell ref="NYH201:NYI201"/>
    <mergeCell ref="NYK201:NYL201"/>
    <mergeCell ref="NUJ201:NUL201"/>
    <mergeCell ref="NUM201:NUO201"/>
    <mergeCell ref="NUP201:NUQ201"/>
    <mergeCell ref="NUS201:NUT201"/>
    <mergeCell ref="NUW201:NUY201"/>
    <mergeCell ref="NUZ201:NVB201"/>
    <mergeCell ref="NVC201:NVE201"/>
    <mergeCell ref="NVF201:NVG201"/>
    <mergeCell ref="NVI201:NVJ201"/>
    <mergeCell ref="NVM201:NVO201"/>
    <mergeCell ref="NVP201:NVR201"/>
    <mergeCell ref="NVS201:NVU201"/>
    <mergeCell ref="NVV201:NVW201"/>
    <mergeCell ref="NVY201:NVZ201"/>
    <mergeCell ref="NWC201:NWE201"/>
    <mergeCell ref="NWF201:NWH201"/>
    <mergeCell ref="NWI201:NWK201"/>
    <mergeCell ref="NSG201:NSH201"/>
    <mergeCell ref="NSK201:NSM201"/>
    <mergeCell ref="NSN201:NSP201"/>
    <mergeCell ref="NSQ201:NSS201"/>
    <mergeCell ref="NST201:NSU201"/>
    <mergeCell ref="NSW201:NSX201"/>
    <mergeCell ref="NTA201:NTC201"/>
    <mergeCell ref="NTD201:NTF201"/>
    <mergeCell ref="NTG201:NTI201"/>
    <mergeCell ref="NTJ201:NTK201"/>
    <mergeCell ref="NTM201:NTN201"/>
    <mergeCell ref="NTQ201:NTS201"/>
    <mergeCell ref="NTT201:NTV201"/>
    <mergeCell ref="NTW201:NTY201"/>
    <mergeCell ref="NTZ201:NUA201"/>
    <mergeCell ref="NUC201:NUD201"/>
    <mergeCell ref="NUG201:NUI201"/>
    <mergeCell ref="NQE201:NQG201"/>
    <mergeCell ref="NQH201:NQI201"/>
    <mergeCell ref="NQK201:NQL201"/>
    <mergeCell ref="NQO201:NQQ201"/>
    <mergeCell ref="NQR201:NQT201"/>
    <mergeCell ref="NQU201:NQW201"/>
    <mergeCell ref="NQX201:NQY201"/>
    <mergeCell ref="NRA201:NRB201"/>
    <mergeCell ref="NRE201:NRG201"/>
    <mergeCell ref="NRH201:NRJ201"/>
    <mergeCell ref="NRK201:NRM201"/>
    <mergeCell ref="NRN201:NRO201"/>
    <mergeCell ref="NRQ201:NRR201"/>
    <mergeCell ref="NRU201:NRW201"/>
    <mergeCell ref="NRX201:NRZ201"/>
    <mergeCell ref="NSA201:NSC201"/>
    <mergeCell ref="NSD201:NSE201"/>
    <mergeCell ref="NOC201:NOE201"/>
    <mergeCell ref="NOF201:NOH201"/>
    <mergeCell ref="NOI201:NOK201"/>
    <mergeCell ref="NOL201:NOM201"/>
    <mergeCell ref="NOO201:NOP201"/>
    <mergeCell ref="NOS201:NOU201"/>
    <mergeCell ref="NOV201:NOX201"/>
    <mergeCell ref="NOY201:NPA201"/>
    <mergeCell ref="NPB201:NPC201"/>
    <mergeCell ref="NPE201:NPF201"/>
    <mergeCell ref="NPI201:NPK201"/>
    <mergeCell ref="NPL201:NPN201"/>
    <mergeCell ref="NPO201:NPQ201"/>
    <mergeCell ref="NPR201:NPS201"/>
    <mergeCell ref="NPU201:NPV201"/>
    <mergeCell ref="NPY201:NQA201"/>
    <mergeCell ref="NQB201:NQD201"/>
    <mergeCell ref="NLZ201:NMA201"/>
    <mergeCell ref="NMC201:NMD201"/>
    <mergeCell ref="NMG201:NMI201"/>
    <mergeCell ref="NMJ201:NML201"/>
    <mergeCell ref="NMM201:NMO201"/>
    <mergeCell ref="NMP201:NMQ201"/>
    <mergeCell ref="NMS201:NMT201"/>
    <mergeCell ref="NMW201:NMY201"/>
    <mergeCell ref="NMZ201:NNB201"/>
    <mergeCell ref="NNC201:NNE201"/>
    <mergeCell ref="NNF201:NNG201"/>
    <mergeCell ref="NNI201:NNJ201"/>
    <mergeCell ref="NNM201:NNO201"/>
    <mergeCell ref="NNP201:NNR201"/>
    <mergeCell ref="NNS201:NNU201"/>
    <mergeCell ref="NNV201:NNW201"/>
    <mergeCell ref="NNY201:NNZ201"/>
    <mergeCell ref="NJX201:NJZ201"/>
    <mergeCell ref="NKA201:NKC201"/>
    <mergeCell ref="NKD201:NKE201"/>
    <mergeCell ref="NKG201:NKH201"/>
    <mergeCell ref="NKK201:NKM201"/>
    <mergeCell ref="NKN201:NKP201"/>
    <mergeCell ref="NKQ201:NKS201"/>
    <mergeCell ref="NKT201:NKU201"/>
    <mergeCell ref="NKW201:NKX201"/>
    <mergeCell ref="NLA201:NLC201"/>
    <mergeCell ref="NLD201:NLF201"/>
    <mergeCell ref="NLG201:NLI201"/>
    <mergeCell ref="NLJ201:NLK201"/>
    <mergeCell ref="NLM201:NLN201"/>
    <mergeCell ref="NLQ201:NLS201"/>
    <mergeCell ref="NLT201:NLV201"/>
    <mergeCell ref="NLW201:NLY201"/>
    <mergeCell ref="NHU201:NHV201"/>
    <mergeCell ref="NHY201:NIA201"/>
    <mergeCell ref="NIB201:NID201"/>
    <mergeCell ref="NIE201:NIG201"/>
    <mergeCell ref="NIH201:NII201"/>
    <mergeCell ref="NIK201:NIL201"/>
    <mergeCell ref="NIO201:NIQ201"/>
    <mergeCell ref="NIR201:NIT201"/>
    <mergeCell ref="NIU201:NIW201"/>
    <mergeCell ref="NIX201:NIY201"/>
    <mergeCell ref="NJA201:NJB201"/>
    <mergeCell ref="NJE201:NJG201"/>
    <mergeCell ref="NJH201:NJJ201"/>
    <mergeCell ref="NJK201:NJM201"/>
    <mergeCell ref="NJN201:NJO201"/>
    <mergeCell ref="NJQ201:NJR201"/>
    <mergeCell ref="NJU201:NJW201"/>
    <mergeCell ref="NFS201:NFU201"/>
    <mergeCell ref="NFV201:NFW201"/>
    <mergeCell ref="NFY201:NFZ201"/>
    <mergeCell ref="NGC201:NGE201"/>
    <mergeCell ref="NGF201:NGH201"/>
    <mergeCell ref="NGI201:NGK201"/>
    <mergeCell ref="NGL201:NGM201"/>
    <mergeCell ref="NGO201:NGP201"/>
    <mergeCell ref="NGS201:NGU201"/>
    <mergeCell ref="NGV201:NGX201"/>
    <mergeCell ref="NGY201:NHA201"/>
    <mergeCell ref="NHB201:NHC201"/>
    <mergeCell ref="NHE201:NHF201"/>
    <mergeCell ref="NHI201:NHK201"/>
    <mergeCell ref="NHL201:NHN201"/>
    <mergeCell ref="NHO201:NHQ201"/>
    <mergeCell ref="NHR201:NHS201"/>
    <mergeCell ref="NDQ201:NDS201"/>
    <mergeCell ref="NDT201:NDV201"/>
    <mergeCell ref="NDW201:NDY201"/>
    <mergeCell ref="NDZ201:NEA201"/>
    <mergeCell ref="NEC201:NED201"/>
    <mergeCell ref="NEG201:NEI201"/>
    <mergeCell ref="NEJ201:NEL201"/>
    <mergeCell ref="NEM201:NEO201"/>
    <mergeCell ref="NEP201:NEQ201"/>
    <mergeCell ref="NES201:NET201"/>
    <mergeCell ref="NEW201:NEY201"/>
    <mergeCell ref="NEZ201:NFB201"/>
    <mergeCell ref="NFC201:NFE201"/>
    <mergeCell ref="NFF201:NFG201"/>
    <mergeCell ref="NFI201:NFJ201"/>
    <mergeCell ref="NFM201:NFO201"/>
    <mergeCell ref="NFP201:NFR201"/>
    <mergeCell ref="NBN201:NBO201"/>
    <mergeCell ref="NBQ201:NBR201"/>
    <mergeCell ref="NBU201:NBW201"/>
    <mergeCell ref="NBX201:NBZ201"/>
    <mergeCell ref="NCA201:NCC201"/>
    <mergeCell ref="NCD201:NCE201"/>
    <mergeCell ref="NCG201:NCH201"/>
    <mergeCell ref="NCK201:NCM201"/>
    <mergeCell ref="NCN201:NCP201"/>
    <mergeCell ref="NCQ201:NCS201"/>
    <mergeCell ref="NCT201:NCU201"/>
    <mergeCell ref="NCW201:NCX201"/>
    <mergeCell ref="NDA201:NDC201"/>
    <mergeCell ref="NDD201:NDF201"/>
    <mergeCell ref="NDG201:NDI201"/>
    <mergeCell ref="NDJ201:NDK201"/>
    <mergeCell ref="NDM201:NDN201"/>
    <mergeCell ref="MZL201:MZN201"/>
    <mergeCell ref="MZO201:MZQ201"/>
    <mergeCell ref="MZR201:MZS201"/>
    <mergeCell ref="MZU201:MZV201"/>
    <mergeCell ref="MZY201:NAA201"/>
    <mergeCell ref="NAB201:NAD201"/>
    <mergeCell ref="NAE201:NAG201"/>
    <mergeCell ref="NAH201:NAI201"/>
    <mergeCell ref="NAK201:NAL201"/>
    <mergeCell ref="NAO201:NAQ201"/>
    <mergeCell ref="NAR201:NAT201"/>
    <mergeCell ref="NAU201:NAW201"/>
    <mergeCell ref="NAX201:NAY201"/>
    <mergeCell ref="NBA201:NBB201"/>
    <mergeCell ref="NBE201:NBG201"/>
    <mergeCell ref="NBH201:NBJ201"/>
    <mergeCell ref="NBK201:NBM201"/>
    <mergeCell ref="MXI201:MXJ201"/>
    <mergeCell ref="MXM201:MXO201"/>
    <mergeCell ref="MXP201:MXR201"/>
    <mergeCell ref="MXS201:MXU201"/>
    <mergeCell ref="MXV201:MXW201"/>
    <mergeCell ref="MXY201:MXZ201"/>
    <mergeCell ref="MYC201:MYE201"/>
    <mergeCell ref="MYF201:MYH201"/>
    <mergeCell ref="MYI201:MYK201"/>
    <mergeCell ref="MYL201:MYM201"/>
    <mergeCell ref="MYO201:MYP201"/>
    <mergeCell ref="MYS201:MYU201"/>
    <mergeCell ref="MYV201:MYX201"/>
    <mergeCell ref="MYY201:MZA201"/>
    <mergeCell ref="MZB201:MZC201"/>
    <mergeCell ref="MZE201:MZF201"/>
    <mergeCell ref="MZI201:MZK201"/>
    <mergeCell ref="MVG201:MVI201"/>
    <mergeCell ref="MVJ201:MVK201"/>
    <mergeCell ref="MVM201:MVN201"/>
    <mergeCell ref="MVQ201:MVS201"/>
    <mergeCell ref="MVT201:MVV201"/>
    <mergeCell ref="MVW201:MVY201"/>
    <mergeCell ref="MVZ201:MWA201"/>
    <mergeCell ref="MWC201:MWD201"/>
    <mergeCell ref="MWG201:MWI201"/>
    <mergeCell ref="MWJ201:MWL201"/>
    <mergeCell ref="MWM201:MWO201"/>
    <mergeCell ref="MWP201:MWQ201"/>
    <mergeCell ref="MWS201:MWT201"/>
    <mergeCell ref="MWW201:MWY201"/>
    <mergeCell ref="MWZ201:MXB201"/>
    <mergeCell ref="MXC201:MXE201"/>
    <mergeCell ref="MXF201:MXG201"/>
    <mergeCell ref="MTE201:MTG201"/>
    <mergeCell ref="MTH201:MTJ201"/>
    <mergeCell ref="MTK201:MTM201"/>
    <mergeCell ref="MTN201:MTO201"/>
    <mergeCell ref="MTQ201:MTR201"/>
    <mergeCell ref="MTU201:MTW201"/>
    <mergeCell ref="MTX201:MTZ201"/>
    <mergeCell ref="MUA201:MUC201"/>
    <mergeCell ref="MUD201:MUE201"/>
    <mergeCell ref="MUG201:MUH201"/>
    <mergeCell ref="MUK201:MUM201"/>
    <mergeCell ref="MUN201:MUP201"/>
    <mergeCell ref="MUQ201:MUS201"/>
    <mergeCell ref="MUT201:MUU201"/>
    <mergeCell ref="MUW201:MUX201"/>
    <mergeCell ref="MVA201:MVC201"/>
    <mergeCell ref="MVD201:MVF201"/>
    <mergeCell ref="MRB201:MRC201"/>
    <mergeCell ref="MRE201:MRF201"/>
    <mergeCell ref="MRI201:MRK201"/>
    <mergeCell ref="MRL201:MRN201"/>
    <mergeCell ref="MRO201:MRQ201"/>
    <mergeCell ref="MRR201:MRS201"/>
    <mergeCell ref="MRU201:MRV201"/>
    <mergeCell ref="MRY201:MSA201"/>
    <mergeCell ref="MSB201:MSD201"/>
    <mergeCell ref="MSE201:MSG201"/>
    <mergeCell ref="MSH201:MSI201"/>
    <mergeCell ref="MSK201:MSL201"/>
    <mergeCell ref="MSO201:MSQ201"/>
    <mergeCell ref="MSR201:MST201"/>
    <mergeCell ref="MSU201:MSW201"/>
    <mergeCell ref="MSX201:MSY201"/>
    <mergeCell ref="MTA201:MTB201"/>
    <mergeCell ref="MOZ201:MPB201"/>
    <mergeCell ref="MPC201:MPE201"/>
    <mergeCell ref="MPF201:MPG201"/>
    <mergeCell ref="MPI201:MPJ201"/>
    <mergeCell ref="MPM201:MPO201"/>
    <mergeCell ref="MPP201:MPR201"/>
    <mergeCell ref="MPS201:MPU201"/>
    <mergeCell ref="MPV201:MPW201"/>
    <mergeCell ref="MPY201:MPZ201"/>
    <mergeCell ref="MQC201:MQE201"/>
    <mergeCell ref="MQF201:MQH201"/>
    <mergeCell ref="MQI201:MQK201"/>
    <mergeCell ref="MQL201:MQM201"/>
    <mergeCell ref="MQO201:MQP201"/>
    <mergeCell ref="MQS201:MQU201"/>
    <mergeCell ref="MQV201:MQX201"/>
    <mergeCell ref="MQY201:MRA201"/>
    <mergeCell ref="MMW201:MMX201"/>
    <mergeCell ref="MNA201:MNC201"/>
    <mergeCell ref="MND201:MNF201"/>
    <mergeCell ref="MNG201:MNI201"/>
    <mergeCell ref="MNJ201:MNK201"/>
    <mergeCell ref="MNM201:MNN201"/>
    <mergeCell ref="MNQ201:MNS201"/>
    <mergeCell ref="MNT201:MNV201"/>
    <mergeCell ref="MNW201:MNY201"/>
    <mergeCell ref="MNZ201:MOA201"/>
    <mergeCell ref="MOC201:MOD201"/>
    <mergeCell ref="MOG201:MOI201"/>
    <mergeCell ref="MOJ201:MOL201"/>
    <mergeCell ref="MOM201:MOO201"/>
    <mergeCell ref="MOP201:MOQ201"/>
    <mergeCell ref="MOS201:MOT201"/>
    <mergeCell ref="MOW201:MOY201"/>
    <mergeCell ref="MKU201:MKW201"/>
    <mergeCell ref="MKX201:MKY201"/>
    <mergeCell ref="MLA201:MLB201"/>
    <mergeCell ref="MLE201:MLG201"/>
    <mergeCell ref="MLH201:MLJ201"/>
    <mergeCell ref="MLK201:MLM201"/>
    <mergeCell ref="MLN201:MLO201"/>
    <mergeCell ref="MLQ201:MLR201"/>
    <mergeCell ref="MLU201:MLW201"/>
    <mergeCell ref="MLX201:MLZ201"/>
    <mergeCell ref="MMA201:MMC201"/>
    <mergeCell ref="MMD201:MME201"/>
    <mergeCell ref="MMG201:MMH201"/>
    <mergeCell ref="MMK201:MMM201"/>
    <mergeCell ref="MMN201:MMP201"/>
    <mergeCell ref="MMQ201:MMS201"/>
    <mergeCell ref="MMT201:MMU201"/>
    <mergeCell ref="MIS201:MIU201"/>
    <mergeCell ref="MIV201:MIX201"/>
    <mergeCell ref="MIY201:MJA201"/>
    <mergeCell ref="MJB201:MJC201"/>
    <mergeCell ref="MJE201:MJF201"/>
    <mergeCell ref="MJI201:MJK201"/>
    <mergeCell ref="MJL201:MJN201"/>
    <mergeCell ref="MJO201:MJQ201"/>
    <mergeCell ref="MJR201:MJS201"/>
    <mergeCell ref="MJU201:MJV201"/>
    <mergeCell ref="MJY201:MKA201"/>
    <mergeCell ref="MKB201:MKD201"/>
    <mergeCell ref="MKE201:MKG201"/>
    <mergeCell ref="MKH201:MKI201"/>
    <mergeCell ref="MKK201:MKL201"/>
    <mergeCell ref="MKO201:MKQ201"/>
    <mergeCell ref="MKR201:MKT201"/>
    <mergeCell ref="MGP201:MGQ201"/>
    <mergeCell ref="MGS201:MGT201"/>
    <mergeCell ref="MGW201:MGY201"/>
    <mergeCell ref="MGZ201:MHB201"/>
    <mergeCell ref="MHC201:MHE201"/>
    <mergeCell ref="MHF201:MHG201"/>
    <mergeCell ref="MHI201:MHJ201"/>
    <mergeCell ref="MHM201:MHO201"/>
    <mergeCell ref="MHP201:MHR201"/>
    <mergeCell ref="MHS201:MHU201"/>
    <mergeCell ref="MHV201:MHW201"/>
    <mergeCell ref="MHY201:MHZ201"/>
    <mergeCell ref="MIC201:MIE201"/>
    <mergeCell ref="MIF201:MIH201"/>
    <mergeCell ref="MII201:MIK201"/>
    <mergeCell ref="MIL201:MIM201"/>
    <mergeCell ref="MIO201:MIP201"/>
    <mergeCell ref="MEN201:MEP201"/>
    <mergeCell ref="MEQ201:MES201"/>
    <mergeCell ref="MET201:MEU201"/>
    <mergeCell ref="MEW201:MEX201"/>
    <mergeCell ref="MFA201:MFC201"/>
    <mergeCell ref="MFD201:MFF201"/>
    <mergeCell ref="MFG201:MFI201"/>
    <mergeCell ref="MFJ201:MFK201"/>
    <mergeCell ref="MFM201:MFN201"/>
    <mergeCell ref="MFQ201:MFS201"/>
    <mergeCell ref="MFT201:MFV201"/>
    <mergeCell ref="MFW201:MFY201"/>
    <mergeCell ref="MFZ201:MGA201"/>
    <mergeCell ref="MGC201:MGD201"/>
    <mergeCell ref="MGG201:MGI201"/>
    <mergeCell ref="MGJ201:MGL201"/>
    <mergeCell ref="MGM201:MGO201"/>
    <mergeCell ref="MCK201:MCL201"/>
    <mergeCell ref="MCO201:MCQ201"/>
    <mergeCell ref="MCR201:MCT201"/>
    <mergeCell ref="MCU201:MCW201"/>
    <mergeCell ref="MCX201:MCY201"/>
    <mergeCell ref="MDA201:MDB201"/>
    <mergeCell ref="MDE201:MDG201"/>
    <mergeCell ref="MDH201:MDJ201"/>
    <mergeCell ref="MDK201:MDM201"/>
    <mergeCell ref="MDN201:MDO201"/>
    <mergeCell ref="MDQ201:MDR201"/>
    <mergeCell ref="MDU201:MDW201"/>
    <mergeCell ref="MDX201:MDZ201"/>
    <mergeCell ref="MEA201:MEC201"/>
    <mergeCell ref="MED201:MEE201"/>
    <mergeCell ref="MEG201:MEH201"/>
    <mergeCell ref="MEK201:MEM201"/>
    <mergeCell ref="MAI201:MAK201"/>
    <mergeCell ref="MAL201:MAM201"/>
    <mergeCell ref="MAO201:MAP201"/>
    <mergeCell ref="MAS201:MAU201"/>
    <mergeCell ref="MAV201:MAX201"/>
    <mergeCell ref="MAY201:MBA201"/>
    <mergeCell ref="MBB201:MBC201"/>
    <mergeCell ref="MBE201:MBF201"/>
    <mergeCell ref="MBI201:MBK201"/>
    <mergeCell ref="MBL201:MBN201"/>
    <mergeCell ref="MBO201:MBQ201"/>
    <mergeCell ref="MBR201:MBS201"/>
    <mergeCell ref="MBU201:MBV201"/>
    <mergeCell ref="MBY201:MCA201"/>
    <mergeCell ref="MCB201:MCD201"/>
    <mergeCell ref="MCE201:MCG201"/>
    <mergeCell ref="MCH201:MCI201"/>
    <mergeCell ref="LYG201:LYI201"/>
    <mergeCell ref="LYJ201:LYL201"/>
    <mergeCell ref="LYM201:LYO201"/>
    <mergeCell ref="LYP201:LYQ201"/>
    <mergeCell ref="LYS201:LYT201"/>
    <mergeCell ref="LYW201:LYY201"/>
    <mergeCell ref="LYZ201:LZB201"/>
    <mergeCell ref="LZC201:LZE201"/>
    <mergeCell ref="LZF201:LZG201"/>
    <mergeCell ref="LZI201:LZJ201"/>
    <mergeCell ref="LZM201:LZO201"/>
    <mergeCell ref="LZP201:LZR201"/>
    <mergeCell ref="LZS201:LZU201"/>
    <mergeCell ref="LZV201:LZW201"/>
    <mergeCell ref="LZY201:LZZ201"/>
    <mergeCell ref="MAC201:MAE201"/>
    <mergeCell ref="MAF201:MAH201"/>
    <mergeCell ref="LWD201:LWE201"/>
    <mergeCell ref="LWG201:LWH201"/>
    <mergeCell ref="LWK201:LWM201"/>
    <mergeCell ref="LWN201:LWP201"/>
    <mergeCell ref="LWQ201:LWS201"/>
    <mergeCell ref="LWT201:LWU201"/>
    <mergeCell ref="LWW201:LWX201"/>
    <mergeCell ref="LXA201:LXC201"/>
    <mergeCell ref="LXD201:LXF201"/>
    <mergeCell ref="LXG201:LXI201"/>
    <mergeCell ref="LXJ201:LXK201"/>
    <mergeCell ref="LXM201:LXN201"/>
    <mergeCell ref="LXQ201:LXS201"/>
    <mergeCell ref="LXT201:LXV201"/>
    <mergeCell ref="LXW201:LXY201"/>
    <mergeCell ref="LXZ201:LYA201"/>
    <mergeCell ref="LYC201:LYD201"/>
    <mergeCell ref="LUB201:LUD201"/>
    <mergeCell ref="LUE201:LUG201"/>
    <mergeCell ref="LUH201:LUI201"/>
    <mergeCell ref="LUK201:LUL201"/>
    <mergeCell ref="LUO201:LUQ201"/>
    <mergeCell ref="LUR201:LUT201"/>
    <mergeCell ref="LUU201:LUW201"/>
    <mergeCell ref="LUX201:LUY201"/>
    <mergeCell ref="LVA201:LVB201"/>
    <mergeCell ref="LVE201:LVG201"/>
    <mergeCell ref="LVH201:LVJ201"/>
    <mergeCell ref="LVK201:LVM201"/>
    <mergeCell ref="LVN201:LVO201"/>
    <mergeCell ref="LVQ201:LVR201"/>
    <mergeCell ref="LVU201:LVW201"/>
    <mergeCell ref="LVX201:LVZ201"/>
    <mergeCell ref="LWA201:LWC201"/>
    <mergeCell ref="LRY201:LRZ201"/>
    <mergeCell ref="LSC201:LSE201"/>
    <mergeCell ref="LSF201:LSH201"/>
    <mergeCell ref="LSI201:LSK201"/>
    <mergeCell ref="LSL201:LSM201"/>
    <mergeCell ref="LSO201:LSP201"/>
    <mergeCell ref="LSS201:LSU201"/>
    <mergeCell ref="LSV201:LSX201"/>
    <mergeCell ref="LSY201:LTA201"/>
    <mergeCell ref="LTB201:LTC201"/>
    <mergeCell ref="LTE201:LTF201"/>
    <mergeCell ref="LTI201:LTK201"/>
    <mergeCell ref="LTL201:LTN201"/>
    <mergeCell ref="LTO201:LTQ201"/>
    <mergeCell ref="LTR201:LTS201"/>
    <mergeCell ref="LTU201:LTV201"/>
    <mergeCell ref="LTY201:LUA201"/>
    <mergeCell ref="LPW201:LPY201"/>
    <mergeCell ref="LPZ201:LQA201"/>
    <mergeCell ref="LQC201:LQD201"/>
    <mergeCell ref="LQG201:LQI201"/>
    <mergeCell ref="LQJ201:LQL201"/>
    <mergeCell ref="LQM201:LQO201"/>
    <mergeCell ref="LQP201:LQQ201"/>
    <mergeCell ref="LQS201:LQT201"/>
    <mergeCell ref="LQW201:LQY201"/>
    <mergeCell ref="LQZ201:LRB201"/>
    <mergeCell ref="LRC201:LRE201"/>
    <mergeCell ref="LRF201:LRG201"/>
    <mergeCell ref="LRI201:LRJ201"/>
    <mergeCell ref="LRM201:LRO201"/>
    <mergeCell ref="LRP201:LRR201"/>
    <mergeCell ref="LRS201:LRU201"/>
    <mergeCell ref="LRV201:LRW201"/>
    <mergeCell ref="LNU201:LNW201"/>
    <mergeCell ref="LNX201:LNZ201"/>
    <mergeCell ref="LOA201:LOC201"/>
    <mergeCell ref="LOD201:LOE201"/>
    <mergeCell ref="LOG201:LOH201"/>
    <mergeCell ref="LOK201:LOM201"/>
    <mergeCell ref="LON201:LOP201"/>
    <mergeCell ref="LOQ201:LOS201"/>
    <mergeCell ref="LOT201:LOU201"/>
    <mergeCell ref="LOW201:LOX201"/>
    <mergeCell ref="LPA201:LPC201"/>
    <mergeCell ref="LPD201:LPF201"/>
    <mergeCell ref="LPG201:LPI201"/>
    <mergeCell ref="LPJ201:LPK201"/>
    <mergeCell ref="LPM201:LPN201"/>
    <mergeCell ref="LPQ201:LPS201"/>
    <mergeCell ref="LPT201:LPV201"/>
    <mergeCell ref="LLR201:LLS201"/>
    <mergeCell ref="LLU201:LLV201"/>
    <mergeCell ref="LLY201:LMA201"/>
    <mergeCell ref="LMB201:LMD201"/>
    <mergeCell ref="LME201:LMG201"/>
    <mergeCell ref="LMH201:LMI201"/>
    <mergeCell ref="LMK201:LML201"/>
    <mergeCell ref="LMO201:LMQ201"/>
    <mergeCell ref="LMR201:LMT201"/>
    <mergeCell ref="LMU201:LMW201"/>
    <mergeCell ref="LMX201:LMY201"/>
    <mergeCell ref="LNA201:LNB201"/>
    <mergeCell ref="LNE201:LNG201"/>
    <mergeCell ref="LNH201:LNJ201"/>
    <mergeCell ref="LNK201:LNM201"/>
    <mergeCell ref="LNN201:LNO201"/>
    <mergeCell ref="LNQ201:LNR201"/>
    <mergeCell ref="LJP201:LJR201"/>
    <mergeCell ref="LJS201:LJU201"/>
    <mergeCell ref="LJV201:LJW201"/>
    <mergeCell ref="LJY201:LJZ201"/>
    <mergeCell ref="LKC201:LKE201"/>
    <mergeCell ref="LKF201:LKH201"/>
    <mergeCell ref="LKI201:LKK201"/>
    <mergeCell ref="LKL201:LKM201"/>
    <mergeCell ref="LKO201:LKP201"/>
    <mergeCell ref="LKS201:LKU201"/>
    <mergeCell ref="LKV201:LKX201"/>
    <mergeCell ref="LKY201:LLA201"/>
    <mergeCell ref="LLB201:LLC201"/>
    <mergeCell ref="LLE201:LLF201"/>
    <mergeCell ref="LLI201:LLK201"/>
    <mergeCell ref="LLL201:LLN201"/>
    <mergeCell ref="LLO201:LLQ201"/>
    <mergeCell ref="LHM201:LHN201"/>
    <mergeCell ref="LHQ201:LHS201"/>
    <mergeCell ref="LHT201:LHV201"/>
    <mergeCell ref="LHW201:LHY201"/>
    <mergeCell ref="LHZ201:LIA201"/>
    <mergeCell ref="LIC201:LID201"/>
    <mergeCell ref="LIG201:LII201"/>
    <mergeCell ref="LIJ201:LIL201"/>
    <mergeCell ref="LIM201:LIO201"/>
    <mergeCell ref="LIP201:LIQ201"/>
    <mergeCell ref="LIS201:LIT201"/>
    <mergeCell ref="LIW201:LIY201"/>
    <mergeCell ref="LIZ201:LJB201"/>
    <mergeCell ref="LJC201:LJE201"/>
    <mergeCell ref="LJF201:LJG201"/>
    <mergeCell ref="LJI201:LJJ201"/>
    <mergeCell ref="LJM201:LJO201"/>
    <mergeCell ref="LFK201:LFM201"/>
    <mergeCell ref="LFN201:LFO201"/>
    <mergeCell ref="LFQ201:LFR201"/>
    <mergeCell ref="LFU201:LFW201"/>
    <mergeCell ref="LFX201:LFZ201"/>
    <mergeCell ref="LGA201:LGC201"/>
    <mergeCell ref="LGD201:LGE201"/>
    <mergeCell ref="LGG201:LGH201"/>
    <mergeCell ref="LGK201:LGM201"/>
    <mergeCell ref="LGN201:LGP201"/>
    <mergeCell ref="LGQ201:LGS201"/>
    <mergeCell ref="LGT201:LGU201"/>
    <mergeCell ref="LGW201:LGX201"/>
    <mergeCell ref="LHA201:LHC201"/>
    <mergeCell ref="LHD201:LHF201"/>
    <mergeCell ref="LHG201:LHI201"/>
    <mergeCell ref="LHJ201:LHK201"/>
    <mergeCell ref="LDI201:LDK201"/>
    <mergeCell ref="LDL201:LDN201"/>
    <mergeCell ref="LDO201:LDQ201"/>
    <mergeCell ref="LDR201:LDS201"/>
    <mergeCell ref="LDU201:LDV201"/>
    <mergeCell ref="LDY201:LEA201"/>
    <mergeCell ref="LEB201:LED201"/>
    <mergeCell ref="LEE201:LEG201"/>
    <mergeCell ref="LEH201:LEI201"/>
    <mergeCell ref="LEK201:LEL201"/>
    <mergeCell ref="LEO201:LEQ201"/>
    <mergeCell ref="LER201:LET201"/>
    <mergeCell ref="LEU201:LEW201"/>
    <mergeCell ref="LEX201:LEY201"/>
    <mergeCell ref="LFA201:LFB201"/>
    <mergeCell ref="LFE201:LFG201"/>
    <mergeCell ref="LFH201:LFJ201"/>
    <mergeCell ref="LBF201:LBG201"/>
    <mergeCell ref="LBI201:LBJ201"/>
    <mergeCell ref="LBM201:LBO201"/>
    <mergeCell ref="LBP201:LBR201"/>
    <mergeCell ref="LBS201:LBU201"/>
    <mergeCell ref="LBV201:LBW201"/>
    <mergeCell ref="LBY201:LBZ201"/>
    <mergeCell ref="LCC201:LCE201"/>
    <mergeCell ref="LCF201:LCH201"/>
    <mergeCell ref="LCI201:LCK201"/>
    <mergeCell ref="LCL201:LCM201"/>
    <mergeCell ref="LCO201:LCP201"/>
    <mergeCell ref="LCS201:LCU201"/>
    <mergeCell ref="LCV201:LCX201"/>
    <mergeCell ref="LCY201:LDA201"/>
    <mergeCell ref="LDB201:LDC201"/>
    <mergeCell ref="LDE201:LDF201"/>
    <mergeCell ref="KZD201:KZF201"/>
    <mergeCell ref="KZG201:KZI201"/>
    <mergeCell ref="KZJ201:KZK201"/>
    <mergeCell ref="KZM201:KZN201"/>
    <mergeCell ref="KZQ201:KZS201"/>
    <mergeCell ref="KZT201:KZV201"/>
    <mergeCell ref="KZW201:KZY201"/>
    <mergeCell ref="KZZ201:LAA201"/>
    <mergeCell ref="LAC201:LAD201"/>
    <mergeCell ref="LAG201:LAI201"/>
    <mergeCell ref="LAJ201:LAL201"/>
    <mergeCell ref="LAM201:LAO201"/>
    <mergeCell ref="LAP201:LAQ201"/>
    <mergeCell ref="LAS201:LAT201"/>
    <mergeCell ref="LAW201:LAY201"/>
    <mergeCell ref="LAZ201:LBB201"/>
    <mergeCell ref="LBC201:LBE201"/>
    <mergeCell ref="KXA201:KXB201"/>
    <mergeCell ref="KXE201:KXG201"/>
    <mergeCell ref="KXH201:KXJ201"/>
    <mergeCell ref="KXK201:KXM201"/>
    <mergeCell ref="KXN201:KXO201"/>
    <mergeCell ref="KXQ201:KXR201"/>
    <mergeCell ref="KXU201:KXW201"/>
    <mergeCell ref="KXX201:KXZ201"/>
    <mergeCell ref="KYA201:KYC201"/>
    <mergeCell ref="KYD201:KYE201"/>
    <mergeCell ref="KYG201:KYH201"/>
    <mergeCell ref="KYK201:KYM201"/>
    <mergeCell ref="KYN201:KYP201"/>
    <mergeCell ref="KYQ201:KYS201"/>
    <mergeCell ref="KYT201:KYU201"/>
    <mergeCell ref="KYW201:KYX201"/>
    <mergeCell ref="KZA201:KZC201"/>
    <mergeCell ref="KUY201:KVA201"/>
    <mergeCell ref="KVB201:KVC201"/>
    <mergeCell ref="KVE201:KVF201"/>
    <mergeCell ref="KVI201:KVK201"/>
    <mergeCell ref="KVL201:KVN201"/>
    <mergeCell ref="KVO201:KVQ201"/>
    <mergeCell ref="KVR201:KVS201"/>
    <mergeCell ref="KVU201:KVV201"/>
    <mergeCell ref="KVY201:KWA201"/>
    <mergeCell ref="KWB201:KWD201"/>
    <mergeCell ref="KWE201:KWG201"/>
    <mergeCell ref="KWH201:KWI201"/>
    <mergeCell ref="KWK201:KWL201"/>
    <mergeCell ref="KWO201:KWQ201"/>
    <mergeCell ref="KWR201:KWT201"/>
    <mergeCell ref="KWU201:KWW201"/>
    <mergeCell ref="KWX201:KWY201"/>
    <mergeCell ref="KSW201:KSY201"/>
    <mergeCell ref="KSZ201:KTB201"/>
    <mergeCell ref="KTC201:KTE201"/>
    <mergeCell ref="KTF201:KTG201"/>
    <mergeCell ref="KTI201:KTJ201"/>
    <mergeCell ref="KTM201:KTO201"/>
    <mergeCell ref="KTP201:KTR201"/>
    <mergeCell ref="KTS201:KTU201"/>
    <mergeCell ref="KTV201:KTW201"/>
    <mergeCell ref="KTY201:KTZ201"/>
    <mergeCell ref="KUC201:KUE201"/>
    <mergeCell ref="KUF201:KUH201"/>
    <mergeCell ref="KUI201:KUK201"/>
    <mergeCell ref="KUL201:KUM201"/>
    <mergeCell ref="KUO201:KUP201"/>
    <mergeCell ref="KUS201:KUU201"/>
    <mergeCell ref="KUV201:KUX201"/>
    <mergeCell ref="KQT201:KQU201"/>
    <mergeCell ref="KQW201:KQX201"/>
    <mergeCell ref="KRA201:KRC201"/>
    <mergeCell ref="KRD201:KRF201"/>
    <mergeCell ref="KRG201:KRI201"/>
    <mergeCell ref="KRJ201:KRK201"/>
    <mergeCell ref="KRM201:KRN201"/>
    <mergeCell ref="KRQ201:KRS201"/>
    <mergeCell ref="KRT201:KRV201"/>
    <mergeCell ref="KRW201:KRY201"/>
    <mergeCell ref="KRZ201:KSA201"/>
    <mergeCell ref="KSC201:KSD201"/>
    <mergeCell ref="KSG201:KSI201"/>
    <mergeCell ref="KSJ201:KSL201"/>
    <mergeCell ref="KSM201:KSO201"/>
    <mergeCell ref="KSP201:KSQ201"/>
    <mergeCell ref="KSS201:KST201"/>
    <mergeCell ref="KOR201:KOT201"/>
    <mergeCell ref="KOU201:KOW201"/>
    <mergeCell ref="KOX201:KOY201"/>
    <mergeCell ref="KPA201:KPB201"/>
    <mergeCell ref="KPE201:KPG201"/>
    <mergeCell ref="KPH201:KPJ201"/>
    <mergeCell ref="KPK201:KPM201"/>
    <mergeCell ref="KPN201:KPO201"/>
    <mergeCell ref="KPQ201:KPR201"/>
    <mergeCell ref="KPU201:KPW201"/>
    <mergeCell ref="KPX201:KPZ201"/>
    <mergeCell ref="KQA201:KQC201"/>
    <mergeCell ref="KQD201:KQE201"/>
    <mergeCell ref="KQG201:KQH201"/>
    <mergeCell ref="KQK201:KQM201"/>
    <mergeCell ref="KQN201:KQP201"/>
    <mergeCell ref="KQQ201:KQS201"/>
    <mergeCell ref="KMO201:KMP201"/>
    <mergeCell ref="KMS201:KMU201"/>
    <mergeCell ref="KMV201:KMX201"/>
    <mergeCell ref="KMY201:KNA201"/>
    <mergeCell ref="KNB201:KNC201"/>
    <mergeCell ref="KNE201:KNF201"/>
    <mergeCell ref="KNI201:KNK201"/>
    <mergeCell ref="KNL201:KNN201"/>
    <mergeCell ref="KNO201:KNQ201"/>
    <mergeCell ref="KNR201:KNS201"/>
    <mergeCell ref="KNU201:KNV201"/>
    <mergeCell ref="KNY201:KOA201"/>
    <mergeCell ref="KOB201:KOD201"/>
    <mergeCell ref="KOE201:KOG201"/>
    <mergeCell ref="KOH201:KOI201"/>
    <mergeCell ref="KOK201:KOL201"/>
    <mergeCell ref="KOO201:KOQ201"/>
    <mergeCell ref="KKM201:KKO201"/>
    <mergeCell ref="KKP201:KKQ201"/>
    <mergeCell ref="KKS201:KKT201"/>
    <mergeCell ref="KKW201:KKY201"/>
    <mergeCell ref="KKZ201:KLB201"/>
    <mergeCell ref="KLC201:KLE201"/>
    <mergeCell ref="KLF201:KLG201"/>
    <mergeCell ref="KLI201:KLJ201"/>
    <mergeCell ref="KLM201:KLO201"/>
    <mergeCell ref="KLP201:KLR201"/>
    <mergeCell ref="KLS201:KLU201"/>
    <mergeCell ref="KLV201:KLW201"/>
    <mergeCell ref="KLY201:KLZ201"/>
    <mergeCell ref="KMC201:KME201"/>
    <mergeCell ref="KMF201:KMH201"/>
    <mergeCell ref="KMI201:KMK201"/>
    <mergeCell ref="KML201:KMM201"/>
    <mergeCell ref="KIK201:KIM201"/>
    <mergeCell ref="KIN201:KIP201"/>
    <mergeCell ref="KIQ201:KIS201"/>
    <mergeCell ref="KIT201:KIU201"/>
    <mergeCell ref="KIW201:KIX201"/>
    <mergeCell ref="KJA201:KJC201"/>
    <mergeCell ref="KJD201:KJF201"/>
    <mergeCell ref="KJG201:KJI201"/>
    <mergeCell ref="KJJ201:KJK201"/>
    <mergeCell ref="KJM201:KJN201"/>
    <mergeCell ref="KJQ201:KJS201"/>
    <mergeCell ref="KJT201:KJV201"/>
    <mergeCell ref="KJW201:KJY201"/>
    <mergeCell ref="KJZ201:KKA201"/>
    <mergeCell ref="KKC201:KKD201"/>
    <mergeCell ref="KKG201:KKI201"/>
    <mergeCell ref="KKJ201:KKL201"/>
    <mergeCell ref="KGH201:KGI201"/>
    <mergeCell ref="KGK201:KGL201"/>
    <mergeCell ref="KGO201:KGQ201"/>
    <mergeCell ref="KGR201:KGT201"/>
    <mergeCell ref="KGU201:KGW201"/>
    <mergeCell ref="KGX201:KGY201"/>
    <mergeCell ref="KHA201:KHB201"/>
    <mergeCell ref="KHE201:KHG201"/>
    <mergeCell ref="KHH201:KHJ201"/>
    <mergeCell ref="KHK201:KHM201"/>
    <mergeCell ref="KHN201:KHO201"/>
    <mergeCell ref="KHQ201:KHR201"/>
    <mergeCell ref="KHU201:KHW201"/>
    <mergeCell ref="KHX201:KHZ201"/>
    <mergeCell ref="KIA201:KIC201"/>
    <mergeCell ref="KID201:KIE201"/>
    <mergeCell ref="KIG201:KIH201"/>
    <mergeCell ref="KEF201:KEH201"/>
    <mergeCell ref="KEI201:KEK201"/>
    <mergeCell ref="KEL201:KEM201"/>
    <mergeCell ref="KEO201:KEP201"/>
    <mergeCell ref="KES201:KEU201"/>
    <mergeCell ref="KEV201:KEX201"/>
    <mergeCell ref="KEY201:KFA201"/>
    <mergeCell ref="KFB201:KFC201"/>
    <mergeCell ref="KFE201:KFF201"/>
    <mergeCell ref="KFI201:KFK201"/>
    <mergeCell ref="KFL201:KFN201"/>
    <mergeCell ref="KFO201:KFQ201"/>
    <mergeCell ref="KFR201:KFS201"/>
    <mergeCell ref="KFU201:KFV201"/>
    <mergeCell ref="KFY201:KGA201"/>
    <mergeCell ref="KGB201:KGD201"/>
    <mergeCell ref="KGE201:KGG201"/>
    <mergeCell ref="KCC201:KCD201"/>
    <mergeCell ref="KCG201:KCI201"/>
    <mergeCell ref="KCJ201:KCL201"/>
    <mergeCell ref="KCM201:KCO201"/>
    <mergeCell ref="KCP201:KCQ201"/>
    <mergeCell ref="KCS201:KCT201"/>
    <mergeCell ref="KCW201:KCY201"/>
    <mergeCell ref="KCZ201:KDB201"/>
    <mergeCell ref="KDC201:KDE201"/>
    <mergeCell ref="KDF201:KDG201"/>
    <mergeCell ref="KDI201:KDJ201"/>
    <mergeCell ref="KDM201:KDO201"/>
    <mergeCell ref="KDP201:KDR201"/>
    <mergeCell ref="KDS201:KDU201"/>
    <mergeCell ref="KDV201:KDW201"/>
    <mergeCell ref="KDY201:KDZ201"/>
    <mergeCell ref="KEC201:KEE201"/>
    <mergeCell ref="KAA201:KAC201"/>
    <mergeCell ref="KAD201:KAE201"/>
    <mergeCell ref="KAG201:KAH201"/>
    <mergeCell ref="KAK201:KAM201"/>
    <mergeCell ref="KAN201:KAP201"/>
    <mergeCell ref="KAQ201:KAS201"/>
    <mergeCell ref="KAT201:KAU201"/>
    <mergeCell ref="KAW201:KAX201"/>
    <mergeCell ref="KBA201:KBC201"/>
    <mergeCell ref="KBD201:KBF201"/>
    <mergeCell ref="KBG201:KBI201"/>
    <mergeCell ref="KBJ201:KBK201"/>
    <mergeCell ref="KBM201:KBN201"/>
    <mergeCell ref="KBQ201:KBS201"/>
    <mergeCell ref="KBT201:KBV201"/>
    <mergeCell ref="KBW201:KBY201"/>
    <mergeCell ref="KBZ201:KCA201"/>
    <mergeCell ref="JXY201:JYA201"/>
    <mergeCell ref="JYB201:JYD201"/>
    <mergeCell ref="JYE201:JYG201"/>
    <mergeCell ref="JYH201:JYI201"/>
    <mergeCell ref="JYK201:JYL201"/>
    <mergeCell ref="JYO201:JYQ201"/>
    <mergeCell ref="JYR201:JYT201"/>
    <mergeCell ref="JYU201:JYW201"/>
    <mergeCell ref="JYX201:JYY201"/>
    <mergeCell ref="JZA201:JZB201"/>
    <mergeCell ref="JZE201:JZG201"/>
    <mergeCell ref="JZH201:JZJ201"/>
    <mergeCell ref="JZK201:JZM201"/>
    <mergeCell ref="JZN201:JZO201"/>
    <mergeCell ref="JZQ201:JZR201"/>
    <mergeCell ref="JZU201:JZW201"/>
    <mergeCell ref="JZX201:JZZ201"/>
    <mergeCell ref="JVV201:JVW201"/>
    <mergeCell ref="JVY201:JVZ201"/>
    <mergeCell ref="JWC201:JWE201"/>
    <mergeCell ref="JWF201:JWH201"/>
    <mergeCell ref="JWI201:JWK201"/>
    <mergeCell ref="JWL201:JWM201"/>
    <mergeCell ref="JWO201:JWP201"/>
    <mergeCell ref="JWS201:JWU201"/>
    <mergeCell ref="JWV201:JWX201"/>
    <mergeCell ref="JWY201:JXA201"/>
    <mergeCell ref="JXB201:JXC201"/>
    <mergeCell ref="JXE201:JXF201"/>
    <mergeCell ref="JXI201:JXK201"/>
    <mergeCell ref="JXL201:JXN201"/>
    <mergeCell ref="JXO201:JXQ201"/>
    <mergeCell ref="JXR201:JXS201"/>
    <mergeCell ref="JXU201:JXV201"/>
    <mergeCell ref="JTT201:JTV201"/>
    <mergeCell ref="JTW201:JTY201"/>
    <mergeCell ref="JTZ201:JUA201"/>
    <mergeCell ref="JUC201:JUD201"/>
    <mergeCell ref="JUG201:JUI201"/>
    <mergeCell ref="JUJ201:JUL201"/>
    <mergeCell ref="JUM201:JUO201"/>
    <mergeCell ref="JUP201:JUQ201"/>
    <mergeCell ref="JUS201:JUT201"/>
    <mergeCell ref="JUW201:JUY201"/>
    <mergeCell ref="JUZ201:JVB201"/>
    <mergeCell ref="JVC201:JVE201"/>
    <mergeCell ref="JVF201:JVG201"/>
    <mergeCell ref="JVI201:JVJ201"/>
    <mergeCell ref="JVM201:JVO201"/>
    <mergeCell ref="JVP201:JVR201"/>
    <mergeCell ref="JVS201:JVU201"/>
    <mergeCell ref="JRQ201:JRR201"/>
    <mergeCell ref="JRU201:JRW201"/>
    <mergeCell ref="JRX201:JRZ201"/>
    <mergeCell ref="JSA201:JSC201"/>
    <mergeCell ref="JSD201:JSE201"/>
    <mergeCell ref="JSG201:JSH201"/>
    <mergeCell ref="JSK201:JSM201"/>
    <mergeCell ref="JSN201:JSP201"/>
    <mergeCell ref="JSQ201:JSS201"/>
    <mergeCell ref="JST201:JSU201"/>
    <mergeCell ref="JSW201:JSX201"/>
    <mergeCell ref="JTA201:JTC201"/>
    <mergeCell ref="JTD201:JTF201"/>
    <mergeCell ref="JTG201:JTI201"/>
    <mergeCell ref="JTJ201:JTK201"/>
    <mergeCell ref="JTM201:JTN201"/>
    <mergeCell ref="JTQ201:JTS201"/>
    <mergeCell ref="JPO201:JPQ201"/>
    <mergeCell ref="JPR201:JPS201"/>
    <mergeCell ref="JPU201:JPV201"/>
    <mergeCell ref="JPY201:JQA201"/>
    <mergeCell ref="JQB201:JQD201"/>
    <mergeCell ref="JQE201:JQG201"/>
    <mergeCell ref="JQH201:JQI201"/>
    <mergeCell ref="JQK201:JQL201"/>
    <mergeCell ref="JQO201:JQQ201"/>
    <mergeCell ref="JQR201:JQT201"/>
    <mergeCell ref="JQU201:JQW201"/>
    <mergeCell ref="JQX201:JQY201"/>
    <mergeCell ref="JRA201:JRB201"/>
    <mergeCell ref="JRE201:JRG201"/>
    <mergeCell ref="JRH201:JRJ201"/>
    <mergeCell ref="JRK201:JRM201"/>
    <mergeCell ref="JRN201:JRO201"/>
    <mergeCell ref="JNM201:JNO201"/>
    <mergeCell ref="JNP201:JNR201"/>
    <mergeCell ref="JNS201:JNU201"/>
    <mergeCell ref="JNV201:JNW201"/>
    <mergeCell ref="JNY201:JNZ201"/>
    <mergeCell ref="JOC201:JOE201"/>
    <mergeCell ref="JOF201:JOH201"/>
    <mergeCell ref="JOI201:JOK201"/>
    <mergeCell ref="JOL201:JOM201"/>
    <mergeCell ref="JOO201:JOP201"/>
    <mergeCell ref="JOS201:JOU201"/>
    <mergeCell ref="JOV201:JOX201"/>
    <mergeCell ref="JOY201:JPA201"/>
    <mergeCell ref="JPB201:JPC201"/>
    <mergeCell ref="JPE201:JPF201"/>
    <mergeCell ref="JPI201:JPK201"/>
    <mergeCell ref="JPL201:JPN201"/>
    <mergeCell ref="JLJ201:JLK201"/>
    <mergeCell ref="JLM201:JLN201"/>
    <mergeCell ref="JLQ201:JLS201"/>
    <mergeCell ref="JLT201:JLV201"/>
    <mergeCell ref="JLW201:JLY201"/>
    <mergeCell ref="JLZ201:JMA201"/>
    <mergeCell ref="JMC201:JMD201"/>
    <mergeCell ref="JMG201:JMI201"/>
    <mergeCell ref="JMJ201:JML201"/>
    <mergeCell ref="JMM201:JMO201"/>
    <mergeCell ref="JMP201:JMQ201"/>
    <mergeCell ref="JMS201:JMT201"/>
    <mergeCell ref="JMW201:JMY201"/>
    <mergeCell ref="JMZ201:JNB201"/>
    <mergeCell ref="JNC201:JNE201"/>
    <mergeCell ref="JNF201:JNG201"/>
    <mergeCell ref="JNI201:JNJ201"/>
    <mergeCell ref="JJH201:JJJ201"/>
    <mergeCell ref="JJK201:JJM201"/>
    <mergeCell ref="JJN201:JJO201"/>
    <mergeCell ref="JJQ201:JJR201"/>
    <mergeCell ref="JJU201:JJW201"/>
    <mergeCell ref="JJX201:JJZ201"/>
    <mergeCell ref="JKA201:JKC201"/>
    <mergeCell ref="JKD201:JKE201"/>
    <mergeCell ref="JKG201:JKH201"/>
    <mergeCell ref="JKK201:JKM201"/>
    <mergeCell ref="JKN201:JKP201"/>
    <mergeCell ref="JKQ201:JKS201"/>
    <mergeCell ref="JKT201:JKU201"/>
    <mergeCell ref="JKW201:JKX201"/>
    <mergeCell ref="JLA201:JLC201"/>
    <mergeCell ref="JLD201:JLF201"/>
    <mergeCell ref="JLG201:JLI201"/>
    <mergeCell ref="JHE201:JHF201"/>
    <mergeCell ref="JHI201:JHK201"/>
    <mergeCell ref="JHL201:JHN201"/>
    <mergeCell ref="JHO201:JHQ201"/>
    <mergeCell ref="JHR201:JHS201"/>
    <mergeCell ref="JHU201:JHV201"/>
    <mergeCell ref="JHY201:JIA201"/>
    <mergeCell ref="JIB201:JID201"/>
    <mergeCell ref="JIE201:JIG201"/>
    <mergeCell ref="JIH201:JII201"/>
    <mergeCell ref="JIK201:JIL201"/>
    <mergeCell ref="JIO201:JIQ201"/>
    <mergeCell ref="JIR201:JIT201"/>
    <mergeCell ref="JIU201:JIW201"/>
    <mergeCell ref="JIX201:JIY201"/>
    <mergeCell ref="JJA201:JJB201"/>
    <mergeCell ref="JJE201:JJG201"/>
    <mergeCell ref="JFC201:JFE201"/>
    <mergeCell ref="JFF201:JFG201"/>
    <mergeCell ref="JFI201:JFJ201"/>
    <mergeCell ref="JFM201:JFO201"/>
    <mergeCell ref="JFP201:JFR201"/>
    <mergeCell ref="JFS201:JFU201"/>
    <mergeCell ref="JFV201:JFW201"/>
    <mergeCell ref="JFY201:JFZ201"/>
    <mergeCell ref="JGC201:JGE201"/>
    <mergeCell ref="JGF201:JGH201"/>
    <mergeCell ref="JGI201:JGK201"/>
    <mergeCell ref="JGL201:JGM201"/>
    <mergeCell ref="JGO201:JGP201"/>
    <mergeCell ref="JGS201:JGU201"/>
    <mergeCell ref="JGV201:JGX201"/>
    <mergeCell ref="JGY201:JHA201"/>
    <mergeCell ref="JHB201:JHC201"/>
    <mergeCell ref="JDA201:JDC201"/>
    <mergeCell ref="JDD201:JDF201"/>
    <mergeCell ref="JDG201:JDI201"/>
    <mergeCell ref="JDJ201:JDK201"/>
    <mergeCell ref="JDM201:JDN201"/>
    <mergeCell ref="JDQ201:JDS201"/>
    <mergeCell ref="JDT201:JDV201"/>
    <mergeCell ref="JDW201:JDY201"/>
    <mergeCell ref="JDZ201:JEA201"/>
    <mergeCell ref="JEC201:JED201"/>
    <mergeCell ref="JEG201:JEI201"/>
    <mergeCell ref="JEJ201:JEL201"/>
    <mergeCell ref="JEM201:JEO201"/>
    <mergeCell ref="JEP201:JEQ201"/>
    <mergeCell ref="JES201:JET201"/>
    <mergeCell ref="JEW201:JEY201"/>
    <mergeCell ref="JEZ201:JFB201"/>
    <mergeCell ref="JAX201:JAY201"/>
    <mergeCell ref="JBA201:JBB201"/>
    <mergeCell ref="JBE201:JBG201"/>
    <mergeCell ref="JBH201:JBJ201"/>
    <mergeCell ref="JBK201:JBM201"/>
    <mergeCell ref="JBN201:JBO201"/>
    <mergeCell ref="JBQ201:JBR201"/>
    <mergeCell ref="JBU201:JBW201"/>
    <mergeCell ref="JBX201:JBZ201"/>
    <mergeCell ref="JCA201:JCC201"/>
    <mergeCell ref="JCD201:JCE201"/>
    <mergeCell ref="JCG201:JCH201"/>
    <mergeCell ref="JCK201:JCM201"/>
    <mergeCell ref="JCN201:JCP201"/>
    <mergeCell ref="JCQ201:JCS201"/>
    <mergeCell ref="JCT201:JCU201"/>
    <mergeCell ref="JCW201:JCX201"/>
    <mergeCell ref="IYV201:IYX201"/>
    <mergeCell ref="IYY201:IZA201"/>
    <mergeCell ref="IZB201:IZC201"/>
    <mergeCell ref="IZE201:IZF201"/>
    <mergeCell ref="IZI201:IZK201"/>
    <mergeCell ref="IZL201:IZN201"/>
    <mergeCell ref="IZO201:IZQ201"/>
    <mergeCell ref="IZR201:IZS201"/>
    <mergeCell ref="IZU201:IZV201"/>
    <mergeCell ref="IZY201:JAA201"/>
    <mergeCell ref="JAB201:JAD201"/>
    <mergeCell ref="JAE201:JAG201"/>
    <mergeCell ref="JAH201:JAI201"/>
    <mergeCell ref="JAK201:JAL201"/>
    <mergeCell ref="JAO201:JAQ201"/>
    <mergeCell ref="JAR201:JAT201"/>
    <mergeCell ref="JAU201:JAW201"/>
    <mergeCell ref="IWS201:IWT201"/>
    <mergeCell ref="IWW201:IWY201"/>
    <mergeCell ref="IWZ201:IXB201"/>
    <mergeCell ref="IXC201:IXE201"/>
    <mergeCell ref="IXF201:IXG201"/>
    <mergeCell ref="IXI201:IXJ201"/>
    <mergeCell ref="IXM201:IXO201"/>
    <mergeCell ref="IXP201:IXR201"/>
    <mergeCell ref="IXS201:IXU201"/>
    <mergeCell ref="IXV201:IXW201"/>
    <mergeCell ref="IXY201:IXZ201"/>
    <mergeCell ref="IYC201:IYE201"/>
    <mergeCell ref="IYF201:IYH201"/>
    <mergeCell ref="IYI201:IYK201"/>
    <mergeCell ref="IYL201:IYM201"/>
    <mergeCell ref="IYO201:IYP201"/>
    <mergeCell ref="IYS201:IYU201"/>
    <mergeCell ref="IUQ201:IUS201"/>
    <mergeCell ref="IUT201:IUU201"/>
    <mergeCell ref="IUW201:IUX201"/>
    <mergeCell ref="IVA201:IVC201"/>
    <mergeCell ref="IVD201:IVF201"/>
    <mergeCell ref="IVG201:IVI201"/>
    <mergeCell ref="IVJ201:IVK201"/>
    <mergeCell ref="IVM201:IVN201"/>
    <mergeCell ref="IVQ201:IVS201"/>
    <mergeCell ref="IVT201:IVV201"/>
    <mergeCell ref="IVW201:IVY201"/>
    <mergeCell ref="IVZ201:IWA201"/>
    <mergeCell ref="IWC201:IWD201"/>
    <mergeCell ref="IWG201:IWI201"/>
    <mergeCell ref="IWJ201:IWL201"/>
    <mergeCell ref="IWM201:IWO201"/>
    <mergeCell ref="IWP201:IWQ201"/>
    <mergeCell ref="ISO201:ISQ201"/>
    <mergeCell ref="ISR201:IST201"/>
    <mergeCell ref="ISU201:ISW201"/>
    <mergeCell ref="ISX201:ISY201"/>
    <mergeCell ref="ITA201:ITB201"/>
    <mergeCell ref="ITE201:ITG201"/>
    <mergeCell ref="ITH201:ITJ201"/>
    <mergeCell ref="ITK201:ITM201"/>
    <mergeCell ref="ITN201:ITO201"/>
    <mergeCell ref="ITQ201:ITR201"/>
    <mergeCell ref="ITU201:ITW201"/>
    <mergeCell ref="ITX201:ITZ201"/>
    <mergeCell ref="IUA201:IUC201"/>
    <mergeCell ref="IUD201:IUE201"/>
    <mergeCell ref="IUG201:IUH201"/>
    <mergeCell ref="IUK201:IUM201"/>
    <mergeCell ref="IUN201:IUP201"/>
    <mergeCell ref="IQL201:IQM201"/>
    <mergeCell ref="IQO201:IQP201"/>
    <mergeCell ref="IQS201:IQU201"/>
    <mergeCell ref="IQV201:IQX201"/>
    <mergeCell ref="IQY201:IRA201"/>
    <mergeCell ref="IRB201:IRC201"/>
    <mergeCell ref="IRE201:IRF201"/>
    <mergeCell ref="IRI201:IRK201"/>
    <mergeCell ref="IRL201:IRN201"/>
    <mergeCell ref="IRO201:IRQ201"/>
    <mergeCell ref="IRR201:IRS201"/>
    <mergeCell ref="IRU201:IRV201"/>
    <mergeCell ref="IRY201:ISA201"/>
    <mergeCell ref="ISB201:ISD201"/>
    <mergeCell ref="ISE201:ISG201"/>
    <mergeCell ref="ISH201:ISI201"/>
    <mergeCell ref="ISK201:ISL201"/>
    <mergeCell ref="IOJ201:IOL201"/>
    <mergeCell ref="IOM201:IOO201"/>
    <mergeCell ref="IOP201:IOQ201"/>
    <mergeCell ref="IOS201:IOT201"/>
    <mergeCell ref="IOW201:IOY201"/>
    <mergeCell ref="IOZ201:IPB201"/>
    <mergeCell ref="IPC201:IPE201"/>
    <mergeCell ref="IPF201:IPG201"/>
    <mergeCell ref="IPI201:IPJ201"/>
    <mergeCell ref="IPM201:IPO201"/>
    <mergeCell ref="IPP201:IPR201"/>
    <mergeCell ref="IPS201:IPU201"/>
    <mergeCell ref="IPV201:IPW201"/>
    <mergeCell ref="IPY201:IPZ201"/>
    <mergeCell ref="IQC201:IQE201"/>
    <mergeCell ref="IQF201:IQH201"/>
    <mergeCell ref="IQI201:IQK201"/>
    <mergeCell ref="IMG201:IMH201"/>
    <mergeCell ref="IMK201:IMM201"/>
    <mergeCell ref="IMN201:IMP201"/>
    <mergeCell ref="IMQ201:IMS201"/>
    <mergeCell ref="IMT201:IMU201"/>
    <mergeCell ref="IMW201:IMX201"/>
    <mergeCell ref="INA201:INC201"/>
    <mergeCell ref="IND201:INF201"/>
    <mergeCell ref="ING201:INI201"/>
    <mergeCell ref="INJ201:INK201"/>
    <mergeCell ref="INM201:INN201"/>
    <mergeCell ref="INQ201:INS201"/>
    <mergeCell ref="INT201:INV201"/>
    <mergeCell ref="INW201:INY201"/>
    <mergeCell ref="INZ201:IOA201"/>
    <mergeCell ref="IOC201:IOD201"/>
    <mergeCell ref="IOG201:IOI201"/>
    <mergeCell ref="IKE201:IKG201"/>
    <mergeCell ref="IKH201:IKI201"/>
    <mergeCell ref="IKK201:IKL201"/>
    <mergeCell ref="IKO201:IKQ201"/>
    <mergeCell ref="IKR201:IKT201"/>
    <mergeCell ref="IKU201:IKW201"/>
    <mergeCell ref="IKX201:IKY201"/>
    <mergeCell ref="ILA201:ILB201"/>
    <mergeCell ref="ILE201:ILG201"/>
    <mergeCell ref="ILH201:ILJ201"/>
    <mergeCell ref="ILK201:ILM201"/>
    <mergeCell ref="ILN201:ILO201"/>
    <mergeCell ref="ILQ201:ILR201"/>
    <mergeCell ref="ILU201:ILW201"/>
    <mergeCell ref="ILX201:ILZ201"/>
    <mergeCell ref="IMA201:IMC201"/>
    <mergeCell ref="IMD201:IME201"/>
    <mergeCell ref="IIC201:IIE201"/>
    <mergeCell ref="IIF201:IIH201"/>
    <mergeCell ref="III201:IIK201"/>
    <mergeCell ref="IIL201:IIM201"/>
    <mergeCell ref="IIO201:IIP201"/>
    <mergeCell ref="IIS201:IIU201"/>
    <mergeCell ref="IIV201:IIX201"/>
    <mergeCell ref="IIY201:IJA201"/>
    <mergeCell ref="IJB201:IJC201"/>
    <mergeCell ref="IJE201:IJF201"/>
    <mergeCell ref="IJI201:IJK201"/>
    <mergeCell ref="IJL201:IJN201"/>
    <mergeCell ref="IJO201:IJQ201"/>
    <mergeCell ref="IJR201:IJS201"/>
    <mergeCell ref="IJU201:IJV201"/>
    <mergeCell ref="IJY201:IKA201"/>
    <mergeCell ref="IKB201:IKD201"/>
    <mergeCell ref="IFZ201:IGA201"/>
    <mergeCell ref="IGC201:IGD201"/>
    <mergeCell ref="IGG201:IGI201"/>
    <mergeCell ref="IGJ201:IGL201"/>
    <mergeCell ref="IGM201:IGO201"/>
    <mergeCell ref="IGP201:IGQ201"/>
    <mergeCell ref="IGS201:IGT201"/>
    <mergeCell ref="IGW201:IGY201"/>
    <mergeCell ref="IGZ201:IHB201"/>
    <mergeCell ref="IHC201:IHE201"/>
    <mergeCell ref="IHF201:IHG201"/>
    <mergeCell ref="IHI201:IHJ201"/>
    <mergeCell ref="IHM201:IHO201"/>
    <mergeCell ref="IHP201:IHR201"/>
    <mergeCell ref="IHS201:IHU201"/>
    <mergeCell ref="IHV201:IHW201"/>
    <mergeCell ref="IHY201:IHZ201"/>
    <mergeCell ref="IDX201:IDZ201"/>
    <mergeCell ref="IEA201:IEC201"/>
    <mergeCell ref="IED201:IEE201"/>
    <mergeCell ref="IEG201:IEH201"/>
    <mergeCell ref="IEK201:IEM201"/>
    <mergeCell ref="IEN201:IEP201"/>
    <mergeCell ref="IEQ201:IES201"/>
    <mergeCell ref="IET201:IEU201"/>
    <mergeCell ref="IEW201:IEX201"/>
    <mergeCell ref="IFA201:IFC201"/>
    <mergeCell ref="IFD201:IFF201"/>
    <mergeCell ref="IFG201:IFI201"/>
    <mergeCell ref="IFJ201:IFK201"/>
    <mergeCell ref="IFM201:IFN201"/>
    <mergeCell ref="IFQ201:IFS201"/>
    <mergeCell ref="IFT201:IFV201"/>
    <mergeCell ref="IFW201:IFY201"/>
    <mergeCell ref="IBU201:IBV201"/>
    <mergeCell ref="IBY201:ICA201"/>
    <mergeCell ref="ICB201:ICD201"/>
    <mergeCell ref="ICE201:ICG201"/>
    <mergeCell ref="ICH201:ICI201"/>
    <mergeCell ref="ICK201:ICL201"/>
    <mergeCell ref="ICO201:ICQ201"/>
    <mergeCell ref="ICR201:ICT201"/>
    <mergeCell ref="ICU201:ICW201"/>
    <mergeCell ref="ICX201:ICY201"/>
    <mergeCell ref="IDA201:IDB201"/>
    <mergeCell ref="IDE201:IDG201"/>
    <mergeCell ref="IDH201:IDJ201"/>
    <mergeCell ref="IDK201:IDM201"/>
    <mergeCell ref="IDN201:IDO201"/>
    <mergeCell ref="IDQ201:IDR201"/>
    <mergeCell ref="IDU201:IDW201"/>
    <mergeCell ref="HZS201:HZU201"/>
    <mergeCell ref="HZV201:HZW201"/>
    <mergeCell ref="HZY201:HZZ201"/>
    <mergeCell ref="IAC201:IAE201"/>
    <mergeCell ref="IAF201:IAH201"/>
    <mergeCell ref="IAI201:IAK201"/>
    <mergeCell ref="IAL201:IAM201"/>
    <mergeCell ref="IAO201:IAP201"/>
    <mergeCell ref="IAS201:IAU201"/>
    <mergeCell ref="IAV201:IAX201"/>
    <mergeCell ref="IAY201:IBA201"/>
    <mergeCell ref="IBB201:IBC201"/>
    <mergeCell ref="IBE201:IBF201"/>
    <mergeCell ref="IBI201:IBK201"/>
    <mergeCell ref="IBL201:IBN201"/>
    <mergeCell ref="IBO201:IBQ201"/>
    <mergeCell ref="IBR201:IBS201"/>
    <mergeCell ref="HXQ201:HXS201"/>
    <mergeCell ref="HXT201:HXV201"/>
    <mergeCell ref="HXW201:HXY201"/>
    <mergeCell ref="HXZ201:HYA201"/>
    <mergeCell ref="HYC201:HYD201"/>
    <mergeCell ref="HYG201:HYI201"/>
    <mergeCell ref="HYJ201:HYL201"/>
    <mergeCell ref="HYM201:HYO201"/>
    <mergeCell ref="HYP201:HYQ201"/>
    <mergeCell ref="HYS201:HYT201"/>
    <mergeCell ref="HYW201:HYY201"/>
    <mergeCell ref="HYZ201:HZB201"/>
    <mergeCell ref="HZC201:HZE201"/>
    <mergeCell ref="HZF201:HZG201"/>
    <mergeCell ref="HZI201:HZJ201"/>
    <mergeCell ref="HZM201:HZO201"/>
    <mergeCell ref="HZP201:HZR201"/>
    <mergeCell ref="HVN201:HVO201"/>
    <mergeCell ref="HVQ201:HVR201"/>
    <mergeCell ref="HVU201:HVW201"/>
    <mergeCell ref="HVX201:HVZ201"/>
    <mergeCell ref="HWA201:HWC201"/>
    <mergeCell ref="HWD201:HWE201"/>
    <mergeCell ref="HWG201:HWH201"/>
    <mergeCell ref="HWK201:HWM201"/>
    <mergeCell ref="HWN201:HWP201"/>
    <mergeCell ref="HWQ201:HWS201"/>
    <mergeCell ref="HWT201:HWU201"/>
    <mergeCell ref="HWW201:HWX201"/>
    <mergeCell ref="HXA201:HXC201"/>
    <mergeCell ref="HXD201:HXF201"/>
    <mergeCell ref="HXG201:HXI201"/>
    <mergeCell ref="HXJ201:HXK201"/>
    <mergeCell ref="HXM201:HXN201"/>
    <mergeCell ref="HTL201:HTN201"/>
    <mergeCell ref="HTO201:HTQ201"/>
    <mergeCell ref="HTR201:HTS201"/>
    <mergeCell ref="HTU201:HTV201"/>
    <mergeCell ref="HTY201:HUA201"/>
    <mergeCell ref="HUB201:HUD201"/>
    <mergeCell ref="HUE201:HUG201"/>
    <mergeCell ref="HUH201:HUI201"/>
    <mergeCell ref="HUK201:HUL201"/>
    <mergeCell ref="HUO201:HUQ201"/>
    <mergeCell ref="HUR201:HUT201"/>
    <mergeCell ref="HUU201:HUW201"/>
    <mergeCell ref="HUX201:HUY201"/>
    <mergeCell ref="HVA201:HVB201"/>
    <mergeCell ref="HVE201:HVG201"/>
    <mergeCell ref="HVH201:HVJ201"/>
    <mergeCell ref="HVK201:HVM201"/>
    <mergeCell ref="HRI201:HRJ201"/>
    <mergeCell ref="HRM201:HRO201"/>
    <mergeCell ref="HRP201:HRR201"/>
    <mergeCell ref="HRS201:HRU201"/>
    <mergeCell ref="HRV201:HRW201"/>
    <mergeCell ref="HRY201:HRZ201"/>
    <mergeCell ref="HSC201:HSE201"/>
    <mergeCell ref="HSF201:HSH201"/>
    <mergeCell ref="HSI201:HSK201"/>
    <mergeCell ref="HSL201:HSM201"/>
    <mergeCell ref="HSO201:HSP201"/>
    <mergeCell ref="HSS201:HSU201"/>
    <mergeCell ref="HSV201:HSX201"/>
    <mergeCell ref="HSY201:HTA201"/>
    <mergeCell ref="HTB201:HTC201"/>
    <mergeCell ref="HTE201:HTF201"/>
    <mergeCell ref="HTI201:HTK201"/>
    <mergeCell ref="HPG201:HPI201"/>
    <mergeCell ref="HPJ201:HPK201"/>
    <mergeCell ref="HPM201:HPN201"/>
    <mergeCell ref="HPQ201:HPS201"/>
    <mergeCell ref="HPT201:HPV201"/>
    <mergeCell ref="HPW201:HPY201"/>
    <mergeCell ref="HPZ201:HQA201"/>
    <mergeCell ref="HQC201:HQD201"/>
    <mergeCell ref="HQG201:HQI201"/>
    <mergeCell ref="HQJ201:HQL201"/>
    <mergeCell ref="HQM201:HQO201"/>
    <mergeCell ref="HQP201:HQQ201"/>
    <mergeCell ref="HQS201:HQT201"/>
    <mergeCell ref="HQW201:HQY201"/>
    <mergeCell ref="HQZ201:HRB201"/>
    <mergeCell ref="HRC201:HRE201"/>
    <mergeCell ref="HRF201:HRG201"/>
    <mergeCell ref="HNE201:HNG201"/>
    <mergeCell ref="HNH201:HNJ201"/>
    <mergeCell ref="HNK201:HNM201"/>
    <mergeCell ref="HNN201:HNO201"/>
    <mergeCell ref="HNQ201:HNR201"/>
    <mergeCell ref="HNU201:HNW201"/>
    <mergeCell ref="HNX201:HNZ201"/>
    <mergeCell ref="HOA201:HOC201"/>
    <mergeCell ref="HOD201:HOE201"/>
    <mergeCell ref="HOG201:HOH201"/>
    <mergeCell ref="HOK201:HOM201"/>
    <mergeCell ref="HON201:HOP201"/>
    <mergeCell ref="HOQ201:HOS201"/>
    <mergeCell ref="HOT201:HOU201"/>
    <mergeCell ref="HOW201:HOX201"/>
    <mergeCell ref="HPA201:HPC201"/>
    <mergeCell ref="HPD201:HPF201"/>
    <mergeCell ref="HLB201:HLC201"/>
    <mergeCell ref="HLE201:HLF201"/>
    <mergeCell ref="HLI201:HLK201"/>
    <mergeCell ref="HLL201:HLN201"/>
    <mergeCell ref="HLO201:HLQ201"/>
    <mergeCell ref="HLR201:HLS201"/>
    <mergeCell ref="HLU201:HLV201"/>
    <mergeCell ref="HLY201:HMA201"/>
    <mergeCell ref="HMB201:HMD201"/>
    <mergeCell ref="HME201:HMG201"/>
    <mergeCell ref="HMH201:HMI201"/>
    <mergeCell ref="HMK201:HML201"/>
    <mergeCell ref="HMO201:HMQ201"/>
    <mergeCell ref="HMR201:HMT201"/>
    <mergeCell ref="HMU201:HMW201"/>
    <mergeCell ref="HMX201:HMY201"/>
    <mergeCell ref="HNA201:HNB201"/>
    <mergeCell ref="HIZ201:HJB201"/>
    <mergeCell ref="HJC201:HJE201"/>
    <mergeCell ref="HJF201:HJG201"/>
    <mergeCell ref="HJI201:HJJ201"/>
    <mergeCell ref="HJM201:HJO201"/>
    <mergeCell ref="HJP201:HJR201"/>
    <mergeCell ref="HJS201:HJU201"/>
    <mergeCell ref="HJV201:HJW201"/>
    <mergeCell ref="HJY201:HJZ201"/>
    <mergeCell ref="HKC201:HKE201"/>
    <mergeCell ref="HKF201:HKH201"/>
    <mergeCell ref="HKI201:HKK201"/>
    <mergeCell ref="HKL201:HKM201"/>
    <mergeCell ref="HKO201:HKP201"/>
    <mergeCell ref="HKS201:HKU201"/>
    <mergeCell ref="HKV201:HKX201"/>
    <mergeCell ref="HKY201:HLA201"/>
    <mergeCell ref="HGW201:HGX201"/>
    <mergeCell ref="HHA201:HHC201"/>
    <mergeCell ref="HHD201:HHF201"/>
    <mergeCell ref="HHG201:HHI201"/>
    <mergeCell ref="HHJ201:HHK201"/>
    <mergeCell ref="HHM201:HHN201"/>
    <mergeCell ref="HHQ201:HHS201"/>
    <mergeCell ref="HHT201:HHV201"/>
    <mergeCell ref="HHW201:HHY201"/>
    <mergeCell ref="HHZ201:HIA201"/>
    <mergeCell ref="HIC201:HID201"/>
    <mergeCell ref="HIG201:HII201"/>
    <mergeCell ref="HIJ201:HIL201"/>
    <mergeCell ref="HIM201:HIO201"/>
    <mergeCell ref="HIP201:HIQ201"/>
    <mergeCell ref="HIS201:HIT201"/>
    <mergeCell ref="HIW201:HIY201"/>
    <mergeCell ref="HEU201:HEW201"/>
    <mergeCell ref="HEX201:HEY201"/>
    <mergeCell ref="HFA201:HFB201"/>
    <mergeCell ref="HFE201:HFG201"/>
    <mergeCell ref="HFH201:HFJ201"/>
    <mergeCell ref="HFK201:HFM201"/>
    <mergeCell ref="HFN201:HFO201"/>
    <mergeCell ref="HFQ201:HFR201"/>
    <mergeCell ref="HFU201:HFW201"/>
    <mergeCell ref="HFX201:HFZ201"/>
    <mergeCell ref="HGA201:HGC201"/>
    <mergeCell ref="HGD201:HGE201"/>
    <mergeCell ref="HGG201:HGH201"/>
    <mergeCell ref="HGK201:HGM201"/>
    <mergeCell ref="HGN201:HGP201"/>
    <mergeCell ref="HGQ201:HGS201"/>
    <mergeCell ref="HGT201:HGU201"/>
    <mergeCell ref="HCS201:HCU201"/>
    <mergeCell ref="HCV201:HCX201"/>
    <mergeCell ref="HCY201:HDA201"/>
    <mergeCell ref="HDB201:HDC201"/>
    <mergeCell ref="HDE201:HDF201"/>
    <mergeCell ref="HDI201:HDK201"/>
    <mergeCell ref="HDL201:HDN201"/>
    <mergeCell ref="HDO201:HDQ201"/>
    <mergeCell ref="HDR201:HDS201"/>
    <mergeCell ref="HDU201:HDV201"/>
    <mergeCell ref="HDY201:HEA201"/>
    <mergeCell ref="HEB201:HED201"/>
    <mergeCell ref="HEE201:HEG201"/>
    <mergeCell ref="HEH201:HEI201"/>
    <mergeCell ref="HEK201:HEL201"/>
    <mergeCell ref="HEO201:HEQ201"/>
    <mergeCell ref="HER201:HET201"/>
    <mergeCell ref="HAP201:HAQ201"/>
    <mergeCell ref="HAS201:HAT201"/>
    <mergeCell ref="HAW201:HAY201"/>
    <mergeCell ref="HAZ201:HBB201"/>
    <mergeCell ref="HBC201:HBE201"/>
    <mergeCell ref="HBF201:HBG201"/>
    <mergeCell ref="HBI201:HBJ201"/>
    <mergeCell ref="HBM201:HBO201"/>
    <mergeCell ref="HBP201:HBR201"/>
    <mergeCell ref="HBS201:HBU201"/>
    <mergeCell ref="HBV201:HBW201"/>
    <mergeCell ref="HBY201:HBZ201"/>
    <mergeCell ref="HCC201:HCE201"/>
    <mergeCell ref="HCF201:HCH201"/>
    <mergeCell ref="HCI201:HCK201"/>
    <mergeCell ref="HCL201:HCM201"/>
    <mergeCell ref="HCO201:HCP201"/>
    <mergeCell ref="GYN201:GYP201"/>
    <mergeCell ref="GYQ201:GYS201"/>
    <mergeCell ref="GYT201:GYU201"/>
    <mergeCell ref="GYW201:GYX201"/>
    <mergeCell ref="GZA201:GZC201"/>
    <mergeCell ref="GZD201:GZF201"/>
    <mergeCell ref="GZG201:GZI201"/>
    <mergeCell ref="GZJ201:GZK201"/>
    <mergeCell ref="GZM201:GZN201"/>
    <mergeCell ref="GZQ201:GZS201"/>
    <mergeCell ref="GZT201:GZV201"/>
    <mergeCell ref="GZW201:GZY201"/>
    <mergeCell ref="GZZ201:HAA201"/>
    <mergeCell ref="HAC201:HAD201"/>
    <mergeCell ref="HAG201:HAI201"/>
    <mergeCell ref="HAJ201:HAL201"/>
    <mergeCell ref="HAM201:HAO201"/>
    <mergeCell ref="GWK201:GWL201"/>
    <mergeCell ref="GWO201:GWQ201"/>
    <mergeCell ref="GWR201:GWT201"/>
    <mergeCell ref="GWU201:GWW201"/>
    <mergeCell ref="GWX201:GWY201"/>
    <mergeCell ref="GXA201:GXB201"/>
    <mergeCell ref="GXE201:GXG201"/>
    <mergeCell ref="GXH201:GXJ201"/>
    <mergeCell ref="GXK201:GXM201"/>
    <mergeCell ref="GXN201:GXO201"/>
    <mergeCell ref="GXQ201:GXR201"/>
    <mergeCell ref="GXU201:GXW201"/>
    <mergeCell ref="GXX201:GXZ201"/>
    <mergeCell ref="GYA201:GYC201"/>
    <mergeCell ref="GYD201:GYE201"/>
    <mergeCell ref="GYG201:GYH201"/>
    <mergeCell ref="GYK201:GYM201"/>
    <mergeCell ref="GUI201:GUK201"/>
    <mergeCell ref="GUL201:GUM201"/>
    <mergeCell ref="GUO201:GUP201"/>
    <mergeCell ref="GUS201:GUU201"/>
    <mergeCell ref="GUV201:GUX201"/>
    <mergeCell ref="GUY201:GVA201"/>
    <mergeCell ref="GVB201:GVC201"/>
    <mergeCell ref="GVE201:GVF201"/>
    <mergeCell ref="GVI201:GVK201"/>
    <mergeCell ref="GVL201:GVN201"/>
    <mergeCell ref="GVO201:GVQ201"/>
    <mergeCell ref="GVR201:GVS201"/>
    <mergeCell ref="GVU201:GVV201"/>
    <mergeCell ref="GVY201:GWA201"/>
    <mergeCell ref="GWB201:GWD201"/>
    <mergeCell ref="GWE201:GWG201"/>
    <mergeCell ref="GWH201:GWI201"/>
    <mergeCell ref="GSG201:GSI201"/>
    <mergeCell ref="GSJ201:GSL201"/>
    <mergeCell ref="GSM201:GSO201"/>
    <mergeCell ref="GSP201:GSQ201"/>
    <mergeCell ref="GSS201:GST201"/>
    <mergeCell ref="GSW201:GSY201"/>
    <mergeCell ref="GSZ201:GTB201"/>
    <mergeCell ref="GTC201:GTE201"/>
    <mergeCell ref="GTF201:GTG201"/>
    <mergeCell ref="GTI201:GTJ201"/>
    <mergeCell ref="GTM201:GTO201"/>
    <mergeCell ref="GTP201:GTR201"/>
    <mergeCell ref="GTS201:GTU201"/>
    <mergeCell ref="GTV201:GTW201"/>
    <mergeCell ref="GTY201:GTZ201"/>
    <mergeCell ref="GUC201:GUE201"/>
    <mergeCell ref="GUF201:GUH201"/>
    <mergeCell ref="GQD201:GQE201"/>
    <mergeCell ref="GQG201:GQH201"/>
    <mergeCell ref="GQK201:GQM201"/>
    <mergeCell ref="GQN201:GQP201"/>
    <mergeCell ref="GQQ201:GQS201"/>
    <mergeCell ref="GQT201:GQU201"/>
    <mergeCell ref="GQW201:GQX201"/>
    <mergeCell ref="GRA201:GRC201"/>
    <mergeCell ref="GRD201:GRF201"/>
    <mergeCell ref="GRG201:GRI201"/>
    <mergeCell ref="GRJ201:GRK201"/>
    <mergeCell ref="GRM201:GRN201"/>
    <mergeCell ref="GRQ201:GRS201"/>
    <mergeCell ref="GRT201:GRV201"/>
    <mergeCell ref="GRW201:GRY201"/>
    <mergeCell ref="GRZ201:GSA201"/>
    <mergeCell ref="GSC201:GSD201"/>
    <mergeCell ref="GOB201:GOD201"/>
    <mergeCell ref="GOE201:GOG201"/>
    <mergeCell ref="GOH201:GOI201"/>
    <mergeCell ref="GOK201:GOL201"/>
    <mergeCell ref="GOO201:GOQ201"/>
    <mergeCell ref="GOR201:GOT201"/>
    <mergeCell ref="GOU201:GOW201"/>
    <mergeCell ref="GOX201:GOY201"/>
    <mergeCell ref="GPA201:GPB201"/>
    <mergeCell ref="GPE201:GPG201"/>
    <mergeCell ref="GPH201:GPJ201"/>
    <mergeCell ref="GPK201:GPM201"/>
    <mergeCell ref="GPN201:GPO201"/>
    <mergeCell ref="GPQ201:GPR201"/>
    <mergeCell ref="GPU201:GPW201"/>
    <mergeCell ref="GPX201:GPZ201"/>
    <mergeCell ref="GQA201:GQC201"/>
    <mergeCell ref="GLY201:GLZ201"/>
    <mergeCell ref="GMC201:GME201"/>
    <mergeCell ref="GMF201:GMH201"/>
    <mergeCell ref="GMI201:GMK201"/>
    <mergeCell ref="GML201:GMM201"/>
    <mergeCell ref="GMO201:GMP201"/>
    <mergeCell ref="GMS201:GMU201"/>
    <mergeCell ref="GMV201:GMX201"/>
    <mergeCell ref="GMY201:GNA201"/>
    <mergeCell ref="GNB201:GNC201"/>
    <mergeCell ref="GNE201:GNF201"/>
    <mergeCell ref="GNI201:GNK201"/>
    <mergeCell ref="GNL201:GNN201"/>
    <mergeCell ref="GNO201:GNQ201"/>
    <mergeCell ref="GNR201:GNS201"/>
    <mergeCell ref="GNU201:GNV201"/>
    <mergeCell ref="GNY201:GOA201"/>
    <mergeCell ref="GJW201:GJY201"/>
    <mergeCell ref="GJZ201:GKA201"/>
    <mergeCell ref="GKC201:GKD201"/>
    <mergeCell ref="GKG201:GKI201"/>
    <mergeCell ref="GKJ201:GKL201"/>
    <mergeCell ref="GKM201:GKO201"/>
    <mergeCell ref="GKP201:GKQ201"/>
    <mergeCell ref="GKS201:GKT201"/>
    <mergeCell ref="GKW201:GKY201"/>
    <mergeCell ref="GKZ201:GLB201"/>
    <mergeCell ref="GLC201:GLE201"/>
    <mergeCell ref="GLF201:GLG201"/>
    <mergeCell ref="GLI201:GLJ201"/>
    <mergeCell ref="GLM201:GLO201"/>
    <mergeCell ref="GLP201:GLR201"/>
    <mergeCell ref="GLS201:GLU201"/>
    <mergeCell ref="GLV201:GLW201"/>
    <mergeCell ref="GHU201:GHW201"/>
    <mergeCell ref="GHX201:GHZ201"/>
    <mergeCell ref="GIA201:GIC201"/>
    <mergeCell ref="GID201:GIE201"/>
    <mergeCell ref="GIG201:GIH201"/>
    <mergeCell ref="GIK201:GIM201"/>
    <mergeCell ref="GIN201:GIP201"/>
    <mergeCell ref="GIQ201:GIS201"/>
    <mergeCell ref="GIT201:GIU201"/>
    <mergeCell ref="GIW201:GIX201"/>
    <mergeCell ref="GJA201:GJC201"/>
    <mergeCell ref="GJD201:GJF201"/>
    <mergeCell ref="GJG201:GJI201"/>
    <mergeCell ref="GJJ201:GJK201"/>
    <mergeCell ref="GJM201:GJN201"/>
    <mergeCell ref="GJQ201:GJS201"/>
    <mergeCell ref="GJT201:GJV201"/>
    <mergeCell ref="GFR201:GFS201"/>
    <mergeCell ref="GFU201:GFV201"/>
    <mergeCell ref="GFY201:GGA201"/>
    <mergeCell ref="GGB201:GGD201"/>
    <mergeCell ref="GGE201:GGG201"/>
    <mergeCell ref="GGH201:GGI201"/>
    <mergeCell ref="GGK201:GGL201"/>
    <mergeCell ref="GGO201:GGQ201"/>
    <mergeCell ref="GGR201:GGT201"/>
    <mergeCell ref="GGU201:GGW201"/>
    <mergeCell ref="GGX201:GGY201"/>
    <mergeCell ref="GHA201:GHB201"/>
    <mergeCell ref="GHE201:GHG201"/>
    <mergeCell ref="GHH201:GHJ201"/>
    <mergeCell ref="GHK201:GHM201"/>
    <mergeCell ref="GHN201:GHO201"/>
    <mergeCell ref="GHQ201:GHR201"/>
    <mergeCell ref="GDP201:GDR201"/>
    <mergeCell ref="GDS201:GDU201"/>
    <mergeCell ref="GDV201:GDW201"/>
    <mergeCell ref="GDY201:GDZ201"/>
    <mergeCell ref="GEC201:GEE201"/>
    <mergeCell ref="GEF201:GEH201"/>
    <mergeCell ref="GEI201:GEK201"/>
    <mergeCell ref="GEL201:GEM201"/>
    <mergeCell ref="GEO201:GEP201"/>
    <mergeCell ref="GES201:GEU201"/>
    <mergeCell ref="GEV201:GEX201"/>
    <mergeCell ref="GEY201:GFA201"/>
    <mergeCell ref="GFB201:GFC201"/>
    <mergeCell ref="GFE201:GFF201"/>
    <mergeCell ref="GFI201:GFK201"/>
    <mergeCell ref="GFL201:GFN201"/>
    <mergeCell ref="GFO201:GFQ201"/>
    <mergeCell ref="GBM201:GBN201"/>
    <mergeCell ref="GBQ201:GBS201"/>
    <mergeCell ref="GBT201:GBV201"/>
    <mergeCell ref="GBW201:GBY201"/>
    <mergeCell ref="GBZ201:GCA201"/>
    <mergeCell ref="GCC201:GCD201"/>
    <mergeCell ref="GCG201:GCI201"/>
    <mergeCell ref="GCJ201:GCL201"/>
    <mergeCell ref="GCM201:GCO201"/>
    <mergeCell ref="GCP201:GCQ201"/>
    <mergeCell ref="GCS201:GCT201"/>
    <mergeCell ref="GCW201:GCY201"/>
    <mergeCell ref="GCZ201:GDB201"/>
    <mergeCell ref="GDC201:GDE201"/>
    <mergeCell ref="GDF201:GDG201"/>
    <mergeCell ref="GDI201:GDJ201"/>
    <mergeCell ref="GDM201:GDO201"/>
    <mergeCell ref="FZK201:FZM201"/>
    <mergeCell ref="FZN201:FZO201"/>
    <mergeCell ref="FZQ201:FZR201"/>
    <mergeCell ref="FZU201:FZW201"/>
    <mergeCell ref="FZX201:FZZ201"/>
    <mergeCell ref="GAA201:GAC201"/>
    <mergeCell ref="GAD201:GAE201"/>
    <mergeCell ref="GAG201:GAH201"/>
    <mergeCell ref="GAK201:GAM201"/>
    <mergeCell ref="GAN201:GAP201"/>
    <mergeCell ref="GAQ201:GAS201"/>
    <mergeCell ref="GAT201:GAU201"/>
    <mergeCell ref="GAW201:GAX201"/>
    <mergeCell ref="GBA201:GBC201"/>
    <mergeCell ref="GBD201:GBF201"/>
    <mergeCell ref="GBG201:GBI201"/>
    <mergeCell ref="GBJ201:GBK201"/>
    <mergeCell ref="FXI201:FXK201"/>
    <mergeCell ref="FXL201:FXN201"/>
    <mergeCell ref="FXO201:FXQ201"/>
    <mergeCell ref="FXR201:FXS201"/>
    <mergeCell ref="FXU201:FXV201"/>
    <mergeCell ref="FXY201:FYA201"/>
    <mergeCell ref="FYB201:FYD201"/>
    <mergeCell ref="FYE201:FYG201"/>
    <mergeCell ref="FYH201:FYI201"/>
    <mergeCell ref="FYK201:FYL201"/>
    <mergeCell ref="FYO201:FYQ201"/>
    <mergeCell ref="FYR201:FYT201"/>
    <mergeCell ref="FYU201:FYW201"/>
    <mergeCell ref="FYX201:FYY201"/>
    <mergeCell ref="FZA201:FZB201"/>
    <mergeCell ref="FZE201:FZG201"/>
    <mergeCell ref="FZH201:FZJ201"/>
    <mergeCell ref="FVF201:FVG201"/>
    <mergeCell ref="FVI201:FVJ201"/>
    <mergeCell ref="FVM201:FVO201"/>
    <mergeCell ref="FVP201:FVR201"/>
    <mergeCell ref="FVS201:FVU201"/>
    <mergeCell ref="FVV201:FVW201"/>
    <mergeCell ref="FVY201:FVZ201"/>
    <mergeCell ref="FWC201:FWE201"/>
    <mergeCell ref="FWF201:FWH201"/>
    <mergeCell ref="FWI201:FWK201"/>
    <mergeCell ref="FWL201:FWM201"/>
    <mergeCell ref="FWO201:FWP201"/>
    <mergeCell ref="FWS201:FWU201"/>
    <mergeCell ref="FWV201:FWX201"/>
    <mergeCell ref="FWY201:FXA201"/>
    <mergeCell ref="FXB201:FXC201"/>
    <mergeCell ref="FXE201:FXF201"/>
    <mergeCell ref="FTD201:FTF201"/>
    <mergeCell ref="FTG201:FTI201"/>
    <mergeCell ref="FTJ201:FTK201"/>
    <mergeCell ref="FTM201:FTN201"/>
    <mergeCell ref="FTQ201:FTS201"/>
    <mergeCell ref="FTT201:FTV201"/>
    <mergeCell ref="FTW201:FTY201"/>
    <mergeCell ref="FTZ201:FUA201"/>
    <mergeCell ref="FUC201:FUD201"/>
    <mergeCell ref="FUG201:FUI201"/>
    <mergeCell ref="FUJ201:FUL201"/>
    <mergeCell ref="FUM201:FUO201"/>
    <mergeCell ref="FUP201:FUQ201"/>
    <mergeCell ref="FUS201:FUT201"/>
    <mergeCell ref="FUW201:FUY201"/>
    <mergeCell ref="FUZ201:FVB201"/>
    <mergeCell ref="FVC201:FVE201"/>
    <mergeCell ref="FRA201:FRB201"/>
    <mergeCell ref="FRE201:FRG201"/>
    <mergeCell ref="FRH201:FRJ201"/>
    <mergeCell ref="FRK201:FRM201"/>
    <mergeCell ref="FRN201:FRO201"/>
    <mergeCell ref="FRQ201:FRR201"/>
    <mergeCell ref="FRU201:FRW201"/>
    <mergeCell ref="FRX201:FRZ201"/>
    <mergeCell ref="FSA201:FSC201"/>
    <mergeCell ref="FSD201:FSE201"/>
    <mergeCell ref="FSG201:FSH201"/>
    <mergeCell ref="FSK201:FSM201"/>
    <mergeCell ref="FSN201:FSP201"/>
    <mergeCell ref="FSQ201:FSS201"/>
    <mergeCell ref="FST201:FSU201"/>
    <mergeCell ref="FSW201:FSX201"/>
    <mergeCell ref="FTA201:FTC201"/>
    <mergeCell ref="FOY201:FPA201"/>
    <mergeCell ref="FPB201:FPC201"/>
    <mergeCell ref="FPE201:FPF201"/>
    <mergeCell ref="FPI201:FPK201"/>
    <mergeCell ref="FPL201:FPN201"/>
    <mergeCell ref="FPO201:FPQ201"/>
    <mergeCell ref="FPR201:FPS201"/>
    <mergeCell ref="FPU201:FPV201"/>
    <mergeCell ref="FPY201:FQA201"/>
    <mergeCell ref="FQB201:FQD201"/>
    <mergeCell ref="FQE201:FQG201"/>
    <mergeCell ref="FQH201:FQI201"/>
    <mergeCell ref="FQK201:FQL201"/>
    <mergeCell ref="FQO201:FQQ201"/>
    <mergeCell ref="FQR201:FQT201"/>
    <mergeCell ref="FQU201:FQW201"/>
    <mergeCell ref="FQX201:FQY201"/>
    <mergeCell ref="FMW201:FMY201"/>
    <mergeCell ref="FMZ201:FNB201"/>
    <mergeCell ref="FNC201:FNE201"/>
    <mergeCell ref="FNF201:FNG201"/>
    <mergeCell ref="FNI201:FNJ201"/>
    <mergeCell ref="FNM201:FNO201"/>
    <mergeCell ref="FNP201:FNR201"/>
    <mergeCell ref="FNS201:FNU201"/>
    <mergeCell ref="FNV201:FNW201"/>
    <mergeCell ref="FNY201:FNZ201"/>
    <mergeCell ref="FOC201:FOE201"/>
    <mergeCell ref="FOF201:FOH201"/>
    <mergeCell ref="FOI201:FOK201"/>
    <mergeCell ref="FOL201:FOM201"/>
    <mergeCell ref="FOO201:FOP201"/>
    <mergeCell ref="FOS201:FOU201"/>
    <mergeCell ref="FOV201:FOX201"/>
    <mergeCell ref="FKT201:FKU201"/>
    <mergeCell ref="FKW201:FKX201"/>
    <mergeCell ref="FLA201:FLC201"/>
    <mergeCell ref="FLD201:FLF201"/>
    <mergeCell ref="FLG201:FLI201"/>
    <mergeCell ref="FLJ201:FLK201"/>
    <mergeCell ref="FLM201:FLN201"/>
    <mergeCell ref="FLQ201:FLS201"/>
    <mergeCell ref="FLT201:FLV201"/>
    <mergeCell ref="FLW201:FLY201"/>
    <mergeCell ref="FLZ201:FMA201"/>
    <mergeCell ref="FMC201:FMD201"/>
    <mergeCell ref="FMG201:FMI201"/>
    <mergeCell ref="FMJ201:FML201"/>
    <mergeCell ref="FMM201:FMO201"/>
    <mergeCell ref="FMP201:FMQ201"/>
    <mergeCell ref="FMS201:FMT201"/>
    <mergeCell ref="FIR201:FIT201"/>
    <mergeCell ref="FIU201:FIW201"/>
    <mergeCell ref="FIX201:FIY201"/>
    <mergeCell ref="FJA201:FJB201"/>
    <mergeCell ref="FJE201:FJG201"/>
    <mergeCell ref="FJH201:FJJ201"/>
    <mergeCell ref="FJK201:FJM201"/>
    <mergeCell ref="FJN201:FJO201"/>
    <mergeCell ref="FJQ201:FJR201"/>
    <mergeCell ref="FJU201:FJW201"/>
    <mergeCell ref="FJX201:FJZ201"/>
    <mergeCell ref="FKA201:FKC201"/>
    <mergeCell ref="FKD201:FKE201"/>
    <mergeCell ref="FKG201:FKH201"/>
    <mergeCell ref="FKK201:FKM201"/>
    <mergeCell ref="FKN201:FKP201"/>
    <mergeCell ref="FKQ201:FKS201"/>
    <mergeCell ref="FGO201:FGP201"/>
    <mergeCell ref="FGS201:FGU201"/>
    <mergeCell ref="FGV201:FGX201"/>
    <mergeCell ref="FGY201:FHA201"/>
    <mergeCell ref="FHB201:FHC201"/>
    <mergeCell ref="FHE201:FHF201"/>
    <mergeCell ref="FHI201:FHK201"/>
    <mergeCell ref="FHL201:FHN201"/>
    <mergeCell ref="FHO201:FHQ201"/>
    <mergeCell ref="FHR201:FHS201"/>
    <mergeCell ref="FHU201:FHV201"/>
    <mergeCell ref="FHY201:FIA201"/>
    <mergeCell ref="FIB201:FID201"/>
    <mergeCell ref="FIE201:FIG201"/>
    <mergeCell ref="FIH201:FII201"/>
    <mergeCell ref="FIK201:FIL201"/>
    <mergeCell ref="FIO201:FIQ201"/>
    <mergeCell ref="FEM201:FEO201"/>
    <mergeCell ref="FEP201:FEQ201"/>
    <mergeCell ref="FES201:FET201"/>
    <mergeCell ref="FEW201:FEY201"/>
    <mergeCell ref="FEZ201:FFB201"/>
    <mergeCell ref="FFC201:FFE201"/>
    <mergeCell ref="FFF201:FFG201"/>
    <mergeCell ref="FFI201:FFJ201"/>
    <mergeCell ref="FFM201:FFO201"/>
    <mergeCell ref="FFP201:FFR201"/>
    <mergeCell ref="FFS201:FFU201"/>
    <mergeCell ref="FFV201:FFW201"/>
    <mergeCell ref="FFY201:FFZ201"/>
    <mergeCell ref="FGC201:FGE201"/>
    <mergeCell ref="FGF201:FGH201"/>
    <mergeCell ref="FGI201:FGK201"/>
    <mergeCell ref="FGL201:FGM201"/>
    <mergeCell ref="FCK201:FCM201"/>
    <mergeCell ref="FCN201:FCP201"/>
    <mergeCell ref="FCQ201:FCS201"/>
    <mergeCell ref="FCT201:FCU201"/>
    <mergeCell ref="FCW201:FCX201"/>
    <mergeCell ref="FDA201:FDC201"/>
    <mergeCell ref="FDD201:FDF201"/>
    <mergeCell ref="FDG201:FDI201"/>
    <mergeCell ref="FDJ201:FDK201"/>
    <mergeCell ref="FDM201:FDN201"/>
    <mergeCell ref="FDQ201:FDS201"/>
    <mergeCell ref="FDT201:FDV201"/>
    <mergeCell ref="FDW201:FDY201"/>
    <mergeCell ref="FDZ201:FEA201"/>
    <mergeCell ref="FEC201:FED201"/>
    <mergeCell ref="FEG201:FEI201"/>
    <mergeCell ref="FEJ201:FEL201"/>
    <mergeCell ref="FAH201:FAI201"/>
    <mergeCell ref="FAK201:FAL201"/>
    <mergeCell ref="FAO201:FAQ201"/>
    <mergeCell ref="FAR201:FAT201"/>
    <mergeCell ref="FAU201:FAW201"/>
    <mergeCell ref="FAX201:FAY201"/>
    <mergeCell ref="FBA201:FBB201"/>
    <mergeCell ref="FBE201:FBG201"/>
    <mergeCell ref="FBH201:FBJ201"/>
    <mergeCell ref="FBK201:FBM201"/>
    <mergeCell ref="FBN201:FBO201"/>
    <mergeCell ref="FBQ201:FBR201"/>
    <mergeCell ref="FBU201:FBW201"/>
    <mergeCell ref="FBX201:FBZ201"/>
    <mergeCell ref="FCA201:FCC201"/>
    <mergeCell ref="FCD201:FCE201"/>
    <mergeCell ref="FCG201:FCH201"/>
    <mergeCell ref="EYF201:EYH201"/>
    <mergeCell ref="EYI201:EYK201"/>
    <mergeCell ref="EYL201:EYM201"/>
    <mergeCell ref="EYO201:EYP201"/>
    <mergeCell ref="EYS201:EYU201"/>
    <mergeCell ref="EYV201:EYX201"/>
    <mergeCell ref="EYY201:EZA201"/>
    <mergeCell ref="EZB201:EZC201"/>
    <mergeCell ref="EZE201:EZF201"/>
    <mergeCell ref="EZI201:EZK201"/>
    <mergeCell ref="EZL201:EZN201"/>
    <mergeCell ref="EZO201:EZQ201"/>
    <mergeCell ref="EZR201:EZS201"/>
    <mergeCell ref="EZU201:EZV201"/>
    <mergeCell ref="EZY201:FAA201"/>
    <mergeCell ref="FAB201:FAD201"/>
    <mergeCell ref="FAE201:FAG201"/>
    <mergeCell ref="EWC201:EWD201"/>
    <mergeCell ref="EWG201:EWI201"/>
    <mergeCell ref="EWJ201:EWL201"/>
    <mergeCell ref="EWM201:EWO201"/>
    <mergeCell ref="EWP201:EWQ201"/>
    <mergeCell ref="EWS201:EWT201"/>
    <mergeCell ref="EWW201:EWY201"/>
    <mergeCell ref="EWZ201:EXB201"/>
    <mergeCell ref="EXC201:EXE201"/>
    <mergeCell ref="EXF201:EXG201"/>
    <mergeCell ref="EXI201:EXJ201"/>
    <mergeCell ref="EXM201:EXO201"/>
    <mergeCell ref="EXP201:EXR201"/>
    <mergeCell ref="EXS201:EXU201"/>
    <mergeCell ref="EXV201:EXW201"/>
    <mergeCell ref="EXY201:EXZ201"/>
    <mergeCell ref="EYC201:EYE201"/>
    <mergeCell ref="EUA201:EUC201"/>
    <mergeCell ref="EUD201:EUE201"/>
    <mergeCell ref="EUG201:EUH201"/>
    <mergeCell ref="EUK201:EUM201"/>
    <mergeCell ref="EUN201:EUP201"/>
    <mergeCell ref="EUQ201:EUS201"/>
    <mergeCell ref="EUT201:EUU201"/>
    <mergeCell ref="EUW201:EUX201"/>
    <mergeCell ref="EVA201:EVC201"/>
    <mergeCell ref="EVD201:EVF201"/>
    <mergeCell ref="EVG201:EVI201"/>
    <mergeCell ref="EVJ201:EVK201"/>
    <mergeCell ref="EVM201:EVN201"/>
    <mergeCell ref="EVQ201:EVS201"/>
    <mergeCell ref="EVT201:EVV201"/>
    <mergeCell ref="EVW201:EVY201"/>
    <mergeCell ref="EVZ201:EWA201"/>
    <mergeCell ref="ERY201:ESA201"/>
    <mergeCell ref="ESB201:ESD201"/>
    <mergeCell ref="ESE201:ESG201"/>
    <mergeCell ref="ESH201:ESI201"/>
    <mergeCell ref="ESK201:ESL201"/>
    <mergeCell ref="ESO201:ESQ201"/>
    <mergeCell ref="ESR201:EST201"/>
    <mergeCell ref="ESU201:ESW201"/>
    <mergeCell ref="ESX201:ESY201"/>
    <mergeCell ref="ETA201:ETB201"/>
    <mergeCell ref="ETE201:ETG201"/>
    <mergeCell ref="ETH201:ETJ201"/>
    <mergeCell ref="ETK201:ETM201"/>
    <mergeCell ref="ETN201:ETO201"/>
    <mergeCell ref="ETQ201:ETR201"/>
    <mergeCell ref="ETU201:ETW201"/>
    <mergeCell ref="ETX201:ETZ201"/>
    <mergeCell ref="EPV201:EPW201"/>
    <mergeCell ref="EPY201:EPZ201"/>
    <mergeCell ref="EQC201:EQE201"/>
    <mergeCell ref="EQF201:EQH201"/>
    <mergeCell ref="EQI201:EQK201"/>
    <mergeCell ref="EQL201:EQM201"/>
    <mergeCell ref="EQO201:EQP201"/>
    <mergeCell ref="EQS201:EQU201"/>
    <mergeCell ref="EQV201:EQX201"/>
    <mergeCell ref="EQY201:ERA201"/>
    <mergeCell ref="ERB201:ERC201"/>
    <mergeCell ref="ERE201:ERF201"/>
    <mergeCell ref="ERI201:ERK201"/>
    <mergeCell ref="ERL201:ERN201"/>
    <mergeCell ref="ERO201:ERQ201"/>
    <mergeCell ref="ERR201:ERS201"/>
    <mergeCell ref="ERU201:ERV201"/>
    <mergeCell ref="ENT201:ENV201"/>
    <mergeCell ref="ENW201:ENY201"/>
    <mergeCell ref="ENZ201:EOA201"/>
    <mergeCell ref="EOC201:EOD201"/>
    <mergeCell ref="EOG201:EOI201"/>
    <mergeCell ref="EOJ201:EOL201"/>
    <mergeCell ref="EOM201:EOO201"/>
    <mergeCell ref="EOP201:EOQ201"/>
    <mergeCell ref="EOS201:EOT201"/>
    <mergeCell ref="EOW201:EOY201"/>
    <mergeCell ref="EOZ201:EPB201"/>
    <mergeCell ref="EPC201:EPE201"/>
    <mergeCell ref="EPF201:EPG201"/>
    <mergeCell ref="EPI201:EPJ201"/>
    <mergeCell ref="EPM201:EPO201"/>
    <mergeCell ref="EPP201:EPR201"/>
    <mergeCell ref="EPS201:EPU201"/>
    <mergeCell ref="ELQ201:ELR201"/>
    <mergeCell ref="ELU201:ELW201"/>
    <mergeCell ref="ELX201:ELZ201"/>
    <mergeCell ref="EMA201:EMC201"/>
    <mergeCell ref="EMD201:EME201"/>
    <mergeCell ref="EMG201:EMH201"/>
    <mergeCell ref="EMK201:EMM201"/>
    <mergeCell ref="EMN201:EMP201"/>
    <mergeCell ref="EMQ201:EMS201"/>
    <mergeCell ref="EMT201:EMU201"/>
    <mergeCell ref="EMW201:EMX201"/>
    <mergeCell ref="ENA201:ENC201"/>
    <mergeCell ref="END201:ENF201"/>
    <mergeCell ref="ENG201:ENI201"/>
    <mergeCell ref="ENJ201:ENK201"/>
    <mergeCell ref="ENM201:ENN201"/>
    <mergeCell ref="ENQ201:ENS201"/>
    <mergeCell ref="EJO201:EJQ201"/>
    <mergeCell ref="EJR201:EJS201"/>
    <mergeCell ref="EJU201:EJV201"/>
    <mergeCell ref="EJY201:EKA201"/>
    <mergeCell ref="EKB201:EKD201"/>
    <mergeCell ref="EKE201:EKG201"/>
    <mergeCell ref="EKH201:EKI201"/>
    <mergeCell ref="EKK201:EKL201"/>
    <mergeCell ref="EKO201:EKQ201"/>
    <mergeCell ref="EKR201:EKT201"/>
    <mergeCell ref="EKU201:EKW201"/>
    <mergeCell ref="EKX201:EKY201"/>
    <mergeCell ref="ELA201:ELB201"/>
    <mergeCell ref="ELE201:ELG201"/>
    <mergeCell ref="ELH201:ELJ201"/>
    <mergeCell ref="ELK201:ELM201"/>
    <mergeCell ref="ELN201:ELO201"/>
    <mergeCell ref="EHM201:EHO201"/>
    <mergeCell ref="EHP201:EHR201"/>
    <mergeCell ref="EHS201:EHU201"/>
    <mergeCell ref="EHV201:EHW201"/>
    <mergeCell ref="EHY201:EHZ201"/>
    <mergeCell ref="EIC201:EIE201"/>
    <mergeCell ref="EIF201:EIH201"/>
    <mergeCell ref="EII201:EIK201"/>
    <mergeCell ref="EIL201:EIM201"/>
    <mergeCell ref="EIO201:EIP201"/>
    <mergeCell ref="EIS201:EIU201"/>
    <mergeCell ref="EIV201:EIX201"/>
    <mergeCell ref="EIY201:EJA201"/>
    <mergeCell ref="EJB201:EJC201"/>
    <mergeCell ref="EJE201:EJF201"/>
    <mergeCell ref="EJI201:EJK201"/>
    <mergeCell ref="EJL201:EJN201"/>
    <mergeCell ref="EFJ201:EFK201"/>
    <mergeCell ref="EFM201:EFN201"/>
    <mergeCell ref="EFQ201:EFS201"/>
    <mergeCell ref="EFT201:EFV201"/>
    <mergeCell ref="EFW201:EFY201"/>
    <mergeCell ref="EFZ201:EGA201"/>
    <mergeCell ref="EGC201:EGD201"/>
    <mergeCell ref="EGG201:EGI201"/>
    <mergeCell ref="EGJ201:EGL201"/>
    <mergeCell ref="EGM201:EGO201"/>
    <mergeCell ref="EGP201:EGQ201"/>
    <mergeCell ref="EGS201:EGT201"/>
    <mergeCell ref="EGW201:EGY201"/>
    <mergeCell ref="EGZ201:EHB201"/>
    <mergeCell ref="EHC201:EHE201"/>
    <mergeCell ref="EHF201:EHG201"/>
    <mergeCell ref="EHI201:EHJ201"/>
    <mergeCell ref="EDH201:EDJ201"/>
    <mergeCell ref="EDK201:EDM201"/>
    <mergeCell ref="EDN201:EDO201"/>
    <mergeCell ref="EDQ201:EDR201"/>
    <mergeCell ref="EDU201:EDW201"/>
    <mergeCell ref="EDX201:EDZ201"/>
    <mergeCell ref="EEA201:EEC201"/>
    <mergeCell ref="EED201:EEE201"/>
    <mergeCell ref="EEG201:EEH201"/>
    <mergeCell ref="EEK201:EEM201"/>
    <mergeCell ref="EEN201:EEP201"/>
    <mergeCell ref="EEQ201:EES201"/>
    <mergeCell ref="EET201:EEU201"/>
    <mergeCell ref="EEW201:EEX201"/>
    <mergeCell ref="EFA201:EFC201"/>
    <mergeCell ref="EFD201:EFF201"/>
    <mergeCell ref="EFG201:EFI201"/>
    <mergeCell ref="EBE201:EBF201"/>
    <mergeCell ref="EBI201:EBK201"/>
    <mergeCell ref="EBL201:EBN201"/>
    <mergeCell ref="EBO201:EBQ201"/>
    <mergeCell ref="EBR201:EBS201"/>
    <mergeCell ref="EBU201:EBV201"/>
    <mergeCell ref="EBY201:ECA201"/>
    <mergeCell ref="ECB201:ECD201"/>
    <mergeCell ref="ECE201:ECG201"/>
    <mergeCell ref="ECH201:ECI201"/>
    <mergeCell ref="ECK201:ECL201"/>
    <mergeCell ref="ECO201:ECQ201"/>
    <mergeCell ref="ECR201:ECT201"/>
    <mergeCell ref="ECU201:ECW201"/>
    <mergeCell ref="ECX201:ECY201"/>
    <mergeCell ref="EDA201:EDB201"/>
    <mergeCell ref="EDE201:EDG201"/>
    <mergeCell ref="DZC201:DZE201"/>
    <mergeCell ref="DZF201:DZG201"/>
    <mergeCell ref="DZI201:DZJ201"/>
    <mergeCell ref="DZM201:DZO201"/>
    <mergeCell ref="DZP201:DZR201"/>
    <mergeCell ref="DZS201:DZU201"/>
    <mergeCell ref="DZV201:DZW201"/>
    <mergeCell ref="DZY201:DZZ201"/>
    <mergeCell ref="EAC201:EAE201"/>
    <mergeCell ref="EAF201:EAH201"/>
    <mergeCell ref="EAI201:EAK201"/>
    <mergeCell ref="EAL201:EAM201"/>
    <mergeCell ref="EAO201:EAP201"/>
    <mergeCell ref="EAS201:EAU201"/>
    <mergeCell ref="EAV201:EAX201"/>
    <mergeCell ref="EAY201:EBA201"/>
    <mergeCell ref="EBB201:EBC201"/>
    <mergeCell ref="DXA201:DXC201"/>
    <mergeCell ref="DXD201:DXF201"/>
    <mergeCell ref="DXG201:DXI201"/>
    <mergeCell ref="DXJ201:DXK201"/>
    <mergeCell ref="DXM201:DXN201"/>
    <mergeCell ref="DXQ201:DXS201"/>
    <mergeCell ref="DXT201:DXV201"/>
    <mergeCell ref="DXW201:DXY201"/>
    <mergeCell ref="DXZ201:DYA201"/>
    <mergeCell ref="DYC201:DYD201"/>
    <mergeCell ref="DYG201:DYI201"/>
    <mergeCell ref="DYJ201:DYL201"/>
    <mergeCell ref="DYM201:DYO201"/>
    <mergeCell ref="DYP201:DYQ201"/>
    <mergeCell ref="DYS201:DYT201"/>
    <mergeCell ref="DYW201:DYY201"/>
    <mergeCell ref="DYZ201:DZB201"/>
    <mergeCell ref="DUX201:DUY201"/>
    <mergeCell ref="DVA201:DVB201"/>
    <mergeCell ref="DVE201:DVG201"/>
    <mergeCell ref="DVH201:DVJ201"/>
    <mergeCell ref="DVK201:DVM201"/>
    <mergeCell ref="DVN201:DVO201"/>
    <mergeCell ref="DVQ201:DVR201"/>
    <mergeCell ref="DVU201:DVW201"/>
    <mergeCell ref="DVX201:DVZ201"/>
    <mergeCell ref="DWA201:DWC201"/>
    <mergeCell ref="DWD201:DWE201"/>
    <mergeCell ref="DWG201:DWH201"/>
    <mergeCell ref="DWK201:DWM201"/>
    <mergeCell ref="DWN201:DWP201"/>
    <mergeCell ref="DWQ201:DWS201"/>
    <mergeCell ref="DWT201:DWU201"/>
    <mergeCell ref="DWW201:DWX201"/>
    <mergeCell ref="DSV201:DSX201"/>
    <mergeCell ref="DSY201:DTA201"/>
    <mergeCell ref="DTB201:DTC201"/>
    <mergeCell ref="DTE201:DTF201"/>
    <mergeCell ref="DTI201:DTK201"/>
    <mergeCell ref="DTL201:DTN201"/>
    <mergeCell ref="DTO201:DTQ201"/>
    <mergeCell ref="DTR201:DTS201"/>
    <mergeCell ref="DTU201:DTV201"/>
    <mergeCell ref="DTY201:DUA201"/>
    <mergeCell ref="DUB201:DUD201"/>
    <mergeCell ref="DUE201:DUG201"/>
    <mergeCell ref="DUH201:DUI201"/>
    <mergeCell ref="DUK201:DUL201"/>
    <mergeCell ref="DUO201:DUQ201"/>
    <mergeCell ref="DUR201:DUT201"/>
    <mergeCell ref="DUU201:DUW201"/>
    <mergeCell ref="DQS201:DQT201"/>
    <mergeCell ref="DQW201:DQY201"/>
    <mergeCell ref="DQZ201:DRB201"/>
    <mergeCell ref="DRC201:DRE201"/>
    <mergeCell ref="DRF201:DRG201"/>
    <mergeCell ref="DRI201:DRJ201"/>
    <mergeCell ref="DRM201:DRO201"/>
    <mergeCell ref="DRP201:DRR201"/>
    <mergeCell ref="DRS201:DRU201"/>
    <mergeCell ref="DRV201:DRW201"/>
    <mergeCell ref="DRY201:DRZ201"/>
    <mergeCell ref="DSC201:DSE201"/>
    <mergeCell ref="DSF201:DSH201"/>
    <mergeCell ref="DSI201:DSK201"/>
    <mergeCell ref="DSL201:DSM201"/>
    <mergeCell ref="DSO201:DSP201"/>
    <mergeCell ref="DSS201:DSU201"/>
    <mergeCell ref="DOQ201:DOS201"/>
    <mergeCell ref="DOT201:DOU201"/>
    <mergeCell ref="DOW201:DOX201"/>
    <mergeCell ref="DPA201:DPC201"/>
    <mergeCell ref="DPD201:DPF201"/>
    <mergeCell ref="DPG201:DPI201"/>
    <mergeCell ref="DPJ201:DPK201"/>
    <mergeCell ref="DPM201:DPN201"/>
    <mergeCell ref="DPQ201:DPS201"/>
    <mergeCell ref="DPT201:DPV201"/>
    <mergeCell ref="DPW201:DPY201"/>
    <mergeCell ref="DPZ201:DQA201"/>
    <mergeCell ref="DQC201:DQD201"/>
    <mergeCell ref="DQG201:DQI201"/>
    <mergeCell ref="DQJ201:DQL201"/>
    <mergeCell ref="DQM201:DQO201"/>
    <mergeCell ref="DQP201:DQQ201"/>
    <mergeCell ref="DMO201:DMQ201"/>
    <mergeCell ref="DMR201:DMT201"/>
    <mergeCell ref="DMU201:DMW201"/>
    <mergeCell ref="DMX201:DMY201"/>
    <mergeCell ref="DNA201:DNB201"/>
    <mergeCell ref="DNE201:DNG201"/>
    <mergeCell ref="DNH201:DNJ201"/>
    <mergeCell ref="DNK201:DNM201"/>
    <mergeCell ref="DNN201:DNO201"/>
    <mergeCell ref="DNQ201:DNR201"/>
    <mergeCell ref="DNU201:DNW201"/>
    <mergeCell ref="DNX201:DNZ201"/>
    <mergeCell ref="DOA201:DOC201"/>
    <mergeCell ref="DOD201:DOE201"/>
    <mergeCell ref="DOG201:DOH201"/>
    <mergeCell ref="DOK201:DOM201"/>
    <mergeCell ref="DON201:DOP201"/>
    <mergeCell ref="DKL201:DKM201"/>
    <mergeCell ref="DKO201:DKP201"/>
    <mergeCell ref="DKS201:DKU201"/>
    <mergeCell ref="DKV201:DKX201"/>
    <mergeCell ref="DKY201:DLA201"/>
    <mergeCell ref="DLB201:DLC201"/>
    <mergeCell ref="DLE201:DLF201"/>
    <mergeCell ref="DLI201:DLK201"/>
    <mergeCell ref="DLL201:DLN201"/>
    <mergeCell ref="DLO201:DLQ201"/>
    <mergeCell ref="DLR201:DLS201"/>
    <mergeCell ref="DLU201:DLV201"/>
    <mergeCell ref="DLY201:DMA201"/>
    <mergeCell ref="DMB201:DMD201"/>
    <mergeCell ref="DME201:DMG201"/>
    <mergeCell ref="DMH201:DMI201"/>
    <mergeCell ref="DMK201:DML201"/>
    <mergeCell ref="DIJ201:DIL201"/>
    <mergeCell ref="DIM201:DIO201"/>
    <mergeCell ref="DIP201:DIQ201"/>
    <mergeCell ref="DIS201:DIT201"/>
    <mergeCell ref="DIW201:DIY201"/>
    <mergeCell ref="DIZ201:DJB201"/>
    <mergeCell ref="DJC201:DJE201"/>
    <mergeCell ref="DJF201:DJG201"/>
    <mergeCell ref="DJI201:DJJ201"/>
    <mergeCell ref="DJM201:DJO201"/>
    <mergeCell ref="DJP201:DJR201"/>
    <mergeCell ref="DJS201:DJU201"/>
    <mergeCell ref="DJV201:DJW201"/>
    <mergeCell ref="DJY201:DJZ201"/>
    <mergeCell ref="DKC201:DKE201"/>
    <mergeCell ref="DKF201:DKH201"/>
    <mergeCell ref="DKI201:DKK201"/>
    <mergeCell ref="DGG201:DGH201"/>
    <mergeCell ref="DGK201:DGM201"/>
    <mergeCell ref="DGN201:DGP201"/>
    <mergeCell ref="DGQ201:DGS201"/>
    <mergeCell ref="DGT201:DGU201"/>
    <mergeCell ref="DGW201:DGX201"/>
    <mergeCell ref="DHA201:DHC201"/>
    <mergeCell ref="DHD201:DHF201"/>
    <mergeCell ref="DHG201:DHI201"/>
    <mergeCell ref="DHJ201:DHK201"/>
    <mergeCell ref="DHM201:DHN201"/>
    <mergeCell ref="DHQ201:DHS201"/>
    <mergeCell ref="DHT201:DHV201"/>
    <mergeCell ref="DHW201:DHY201"/>
    <mergeCell ref="DHZ201:DIA201"/>
    <mergeCell ref="DIC201:DID201"/>
    <mergeCell ref="DIG201:DII201"/>
    <mergeCell ref="DEE201:DEG201"/>
    <mergeCell ref="DEH201:DEI201"/>
    <mergeCell ref="DEK201:DEL201"/>
    <mergeCell ref="DEO201:DEQ201"/>
    <mergeCell ref="DER201:DET201"/>
    <mergeCell ref="DEU201:DEW201"/>
    <mergeCell ref="DEX201:DEY201"/>
    <mergeCell ref="DFA201:DFB201"/>
    <mergeCell ref="DFE201:DFG201"/>
    <mergeCell ref="DFH201:DFJ201"/>
    <mergeCell ref="DFK201:DFM201"/>
    <mergeCell ref="DFN201:DFO201"/>
    <mergeCell ref="DFQ201:DFR201"/>
    <mergeCell ref="DFU201:DFW201"/>
    <mergeCell ref="DFX201:DFZ201"/>
    <mergeCell ref="DGA201:DGC201"/>
    <mergeCell ref="DGD201:DGE201"/>
    <mergeCell ref="DCC201:DCE201"/>
    <mergeCell ref="DCF201:DCH201"/>
    <mergeCell ref="DCI201:DCK201"/>
    <mergeCell ref="DCL201:DCM201"/>
    <mergeCell ref="DCO201:DCP201"/>
    <mergeCell ref="DCS201:DCU201"/>
    <mergeCell ref="DCV201:DCX201"/>
    <mergeCell ref="DCY201:DDA201"/>
    <mergeCell ref="DDB201:DDC201"/>
    <mergeCell ref="DDE201:DDF201"/>
    <mergeCell ref="DDI201:DDK201"/>
    <mergeCell ref="DDL201:DDN201"/>
    <mergeCell ref="DDO201:DDQ201"/>
    <mergeCell ref="DDR201:DDS201"/>
    <mergeCell ref="DDU201:DDV201"/>
    <mergeCell ref="DDY201:DEA201"/>
    <mergeCell ref="DEB201:DED201"/>
    <mergeCell ref="CZZ201:DAA201"/>
    <mergeCell ref="DAC201:DAD201"/>
    <mergeCell ref="DAG201:DAI201"/>
    <mergeCell ref="DAJ201:DAL201"/>
    <mergeCell ref="DAM201:DAO201"/>
    <mergeCell ref="DAP201:DAQ201"/>
    <mergeCell ref="DAS201:DAT201"/>
    <mergeCell ref="DAW201:DAY201"/>
    <mergeCell ref="DAZ201:DBB201"/>
    <mergeCell ref="DBC201:DBE201"/>
    <mergeCell ref="DBF201:DBG201"/>
    <mergeCell ref="DBI201:DBJ201"/>
    <mergeCell ref="DBM201:DBO201"/>
    <mergeCell ref="DBP201:DBR201"/>
    <mergeCell ref="DBS201:DBU201"/>
    <mergeCell ref="DBV201:DBW201"/>
    <mergeCell ref="DBY201:DBZ201"/>
    <mergeCell ref="CXX201:CXZ201"/>
    <mergeCell ref="CYA201:CYC201"/>
    <mergeCell ref="CYD201:CYE201"/>
    <mergeCell ref="CYG201:CYH201"/>
    <mergeCell ref="CYK201:CYM201"/>
    <mergeCell ref="CYN201:CYP201"/>
    <mergeCell ref="CYQ201:CYS201"/>
    <mergeCell ref="CYT201:CYU201"/>
    <mergeCell ref="CYW201:CYX201"/>
    <mergeCell ref="CZA201:CZC201"/>
    <mergeCell ref="CZD201:CZF201"/>
    <mergeCell ref="CZG201:CZI201"/>
    <mergeCell ref="CZJ201:CZK201"/>
    <mergeCell ref="CZM201:CZN201"/>
    <mergeCell ref="CZQ201:CZS201"/>
    <mergeCell ref="CZT201:CZV201"/>
    <mergeCell ref="CZW201:CZY201"/>
    <mergeCell ref="CVU201:CVV201"/>
    <mergeCell ref="CVY201:CWA201"/>
    <mergeCell ref="CWB201:CWD201"/>
    <mergeCell ref="CWE201:CWG201"/>
    <mergeCell ref="CWH201:CWI201"/>
    <mergeCell ref="CWK201:CWL201"/>
    <mergeCell ref="CWO201:CWQ201"/>
    <mergeCell ref="CWR201:CWT201"/>
    <mergeCell ref="CWU201:CWW201"/>
    <mergeCell ref="CWX201:CWY201"/>
    <mergeCell ref="CXA201:CXB201"/>
    <mergeCell ref="CXE201:CXG201"/>
    <mergeCell ref="CXH201:CXJ201"/>
    <mergeCell ref="CXK201:CXM201"/>
    <mergeCell ref="CXN201:CXO201"/>
    <mergeCell ref="CXQ201:CXR201"/>
    <mergeCell ref="CXU201:CXW201"/>
    <mergeCell ref="CTS201:CTU201"/>
    <mergeCell ref="CTV201:CTW201"/>
    <mergeCell ref="CTY201:CTZ201"/>
    <mergeCell ref="CUC201:CUE201"/>
    <mergeCell ref="CUF201:CUH201"/>
    <mergeCell ref="CUI201:CUK201"/>
    <mergeCell ref="CUL201:CUM201"/>
    <mergeCell ref="CUO201:CUP201"/>
    <mergeCell ref="CUS201:CUU201"/>
    <mergeCell ref="CUV201:CUX201"/>
    <mergeCell ref="CUY201:CVA201"/>
    <mergeCell ref="CVB201:CVC201"/>
    <mergeCell ref="CVE201:CVF201"/>
    <mergeCell ref="CVI201:CVK201"/>
    <mergeCell ref="CVL201:CVN201"/>
    <mergeCell ref="CVO201:CVQ201"/>
    <mergeCell ref="CVR201:CVS201"/>
    <mergeCell ref="CRQ201:CRS201"/>
    <mergeCell ref="CRT201:CRV201"/>
    <mergeCell ref="CRW201:CRY201"/>
    <mergeCell ref="CRZ201:CSA201"/>
    <mergeCell ref="CSC201:CSD201"/>
    <mergeCell ref="CSG201:CSI201"/>
    <mergeCell ref="CSJ201:CSL201"/>
    <mergeCell ref="CSM201:CSO201"/>
    <mergeCell ref="CSP201:CSQ201"/>
    <mergeCell ref="CSS201:CST201"/>
    <mergeCell ref="CSW201:CSY201"/>
    <mergeCell ref="CSZ201:CTB201"/>
    <mergeCell ref="CTC201:CTE201"/>
    <mergeCell ref="CTF201:CTG201"/>
    <mergeCell ref="CTI201:CTJ201"/>
    <mergeCell ref="CTM201:CTO201"/>
    <mergeCell ref="CTP201:CTR201"/>
    <mergeCell ref="CPN201:CPO201"/>
    <mergeCell ref="CPQ201:CPR201"/>
    <mergeCell ref="CPU201:CPW201"/>
    <mergeCell ref="CPX201:CPZ201"/>
    <mergeCell ref="CQA201:CQC201"/>
    <mergeCell ref="CQD201:CQE201"/>
    <mergeCell ref="CQG201:CQH201"/>
    <mergeCell ref="CQK201:CQM201"/>
    <mergeCell ref="CQN201:CQP201"/>
    <mergeCell ref="CQQ201:CQS201"/>
    <mergeCell ref="CQT201:CQU201"/>
    <mergeCell ref="CQW201:CQX201"/>
    <mergeCell ref="CRA201:CRC201"/>
    <mergeCell ref="CRD201:CRF201"/>
    <mergeCell ref="CRG201:CRI201"/>
    <mergeCell ref="CRJ201:CRK201"/>
    <mergeCell ref="CRM201:CRN201"/>
    <mergeCell ref="CNL201:CNN201"/>
    <mergeCell ref="CNO201:CNQ201"/>
    <mergeCell ref="CNR201:CNS201"/>
    <mergeCell ref="CNU201:CNV201"/>
    <mergeCell ref="CNY201:COA201"/>
    <mergeCell ref="COB201:COD201"/>
    <mergeCell ref="COE201:COG201"/>
    <mergeCell ref="COH201:COI201"/>
    <mergeCell ref="COK201:COL201"/>
    <mergeCell ref="COO201:COQ201"/>
    <mergeCell ref="COR201:COT201"/>
    <mergeCell ref="COU201:COW201"/>
    <mergeCell ref="COX201:COY201"/>
    <mergeCell ref="CPA201:CPB201"/>
    <mergeCell ref="CPE201:CPG201"/>
    <mergeCell ref="CPH201:CPJ201"/>
    <mergeCell ref="CPK201:CPM201"/>
    <mergeCell ref="CLI201:CLJ201"/>
    <mergeCell ref="CLM201:CLO201"/>
    <mergeCell ref="CLP201:CLR201"/>
    <mergeCell ref="CLS201:CLU201"/>
    <mergeCell ref="CLV201:CLW201"/>
    <mergeCell ref="CLY201:CLZ201"/>
    <mergeCell ref="CMC201:CME201"/>
    <mergeCell ref="CMF201:CMH201"/>
    <mergeCell ref="CMI201:CMK201"/>
    <mergeCell ref="CML201:CMM201"/>
    <mergeCell ref="CMO201:CMP201"/>
    <mergeCell ref="CMS201:CMU201"/>
    <mergeCell ref="CMV201:CMX201"/>
    <mergeCell ref="CMY201:CNA201"/>
    <mergeCell ref="CNB201:CNC201"/>
    <mergeCell ref="CNE201:CNF201"/>
    <mergeCell ref="CNI201:CNK201"/>
    <mergeCell ref="CJG201:CJI201"/>
    <mergeCell ref="CJJ201:CJK201"/>
    <mergeCell ref="CJM201:CJN201"/>
    <mergeCell ref="CJQ201:CJS201"/>
    <mergeCell ref="CJT201:CJV201"/>
    <mergeCell ref="CJW201:CJY201"/>
    <mergeCell ref="CJZ201:CKA201"/>
    <mergeCell ref="CKC201:CKD201"/>
    <mergeCell ref="CKG201:CKI201"/>
    <mergeCell ref="CKJ201:CKL201"/>
    <mergeCell ref="CKM201:CKO201"/>
    <mergeCell ref="CKP201:CKQ201"/>
    <mergeCell ref="CKS201:CKT201"/>
    <mergeCell ref="CKW201:CKY201"/>
    <mergeCell ref="CKZ201:CLB201"/>
    <mergeCell ref="CLC201:CLE201"/>
    <mergeCell ref="CLF201:CLG201"/>
    <mergeCell ref="CHE201:CHG201"/>
    <mergeCell ref="CHH201:CHJ201"/>
    <mergeCell ref="CHK201:CHM201"/>
    <mergeCell ref="CHN201:CHO201"/>
    <mergeCell ref="CHQ201:CHR201"/>
    <mergeCell ref="CHU201:CHW201"/>
    <mergeCell ref="CHX201:CHZ201"/>
    <mergeCell ref="CIA201:CIC201"/>
    <mergeCell ref="CID201:CIE201"/>
    <mergeCell ref="CIG201:CIH201"/>
    <mergeCell ref="CIK201:CIM201"/>
    <mergeCell ref="CIN201:CIP201"/>
    <mergeCell ref="CIQ201:CIS201"/>
    <mergeCell ref="CIT201:CIU201"/>
    <mergeCell ref="CIW201:CIX201"/>
    <mergeCell ref="CJA201:CJC201"/>
    <mergeCell ref="CJD201:CJF201"/>
    <mergeCell ref="CFB201:CFC201"/>
    <mergeCell ref="CFE201:CFF201"/>
    <mergeCell ref="CFI201:CFK201"/>
    <mergeCell ref="CFL201:CFN201"/>
    <mergeCell ref="CFO201:CFQ201"/>
    <mergeCell ref="CFR201:CFS201"/>
    <mergeCell ref="CFU201:CFV201"/>
    <mergeCell ref="CFY201:CGA201"/>
    <mergeCell ref="CGB201:CGD201"/>
    <mergeCell ref="CGE201:CGG201"/>
    <mergeCell ref="CGH201:CGI201"/>
    <mergeCell ref="CGK201:CGL201"/>
    <mergeCell ref="CGO201:CGQ201"/>
    <mergeCell ref="CGR201:CGT201"/>
    <mergeCell ref="CGU201:CGW201"/>
    <mergeCell ref="CGX201:CGY201"/>
    <mergeCell ref="CHA201:CHB201"/>
    <mergeCell ref="CCZ201:CDB201"/>
    <mergeCell ref="CDC201:CDE201"/>
    <mergeCell ref="CDF201:CDG201"/>
    <mergeCell ref="CDI201:CDJ201"/>
    <mergeCell ref="CDM201:CDO201"/>
    <mergeCell ref="CDP201:CDR201"/>
    <mergeCell ref="CDS201:CDU201"/>
    <mergeCell ref="CDV201:CDW201"/>
    <mergeCell ref="CDY201:CDZ201"/>
    <mergeCell ref="CEC201:CEE201"/>
    <mergeCell ref="CEF201:CEH201"/>
    <mergeCell ref="CEI201:CEK201"/>
    <mergeCell ref="CEL201:CEM201"/>
    <mergeCell ref="CEO201:CEP201"/>
    <mergeCell ref="CES201:CEU201"/>
    <mergeCell ref="CEV201:CEX201"/>
    <mergeCell ref="CEY201:CFA201"/>
    <mergeCell ref="CAW201:CAX201"/>
    <mergeCell ref="CBA201:CBC201"/>
    <mergeCell ref="CBD201:CBF201"/>
    <mergeCell ref="CBG201:CBI201"/>
    <mergeCell ref="CBJ201:CBK201"/>
    <mergeCell ref="CBM201:CBN201"/>
    <mergeCell ref="CBQ201:CBS201"/>
    <mergeCell ref="CBT201:CBV201"/>
    <mergeCell ref="CBW201:CBY201"/>
    <mergeCell ref="CBZ201:CCA201"/>
    <mergeCell ref="CCC201:CCD201"/>
    <mergeCell ref="CCG201:CCI201"/>
    <mergeCell ref="CCJ201:CCL201"/>
    <mergeCell ref="CCM201:CCO201"/>
    <mergeCell ref="CCP201:CCQ201"/>
    <mergeCell ref="CCS201:CCT201"/>
    <mergeCell ref="CCW201:CCY201"/>
    <mergeCell ref="BYU201:BYW201"/>
    <mergeCell ref="BYX201:BYY201"/>
    <mergeCell ref="BZA201:BZB201"/>
    <mergeCell ref="BZE201:BZG201"/>
    <mergeCell ref="BZH201:BZJ201"/>
    <mergeCell ref="BZK201:BZM201"/>
    <mergeCell ref="BZN201:BZO201"/>
    <mergeCell ref="BZQ201:BZR201"/>
    <mergeCell ref="BZU201:BZW201"/>
    <mergeCell ref="BZX201:BZZ201"/>
    <mergeCell ref="CAA201:CAC201"/>
    <mergeCell ref="CAD201:CAE201"/>
    <mergeCell ref="CAG201:CAH201"/>
    <mergeCell ref="CAK201:CAM201"/>
    <mergeCell ref="CAN201:CAP201"/>
    <mergeCell ref="CAQ201:CAS201"/>
    <mergeCell ref="CAT201:CAU201"/>
    <mergeCell ref="BWS201:BWU201"/>
    <mergeCell ref="BWV201:BWX201"/>
    <mergeCell ref="BWY201:BXA201"/>
    <mergeCell ref="BXB201:BXC201"/>
    <mergeCell ref="BXE201:BXF201"/>
    <mergeCell ref="BXI201:BXK201"/>
    <mergeCell ref="BXL201:BXN201"/>
    <mergeCell ref="BXO201:BXQ201"/>
    <mergeCell ref="BXR201:BXS201"/>
    <mergeCell ref="BXU201:BXV201"/>
    <mergeCell ref="BXY201:BYA201"/>
    <mergeCell ref="BYB201:BYD201"/>
    <mergeCell ref="BYE201:BYG201"/>
    <mergeCell ref="BYH201:BYI201"/>
    <mergeCell ref="BYK201:BYL201"/>
    <mergeCell ref="BYO201:BYQ201"/>
    <mergeCell ref="BYR201:BYT201"/>
    <mergeCell ref="BUP201:BUQ201"/>
    <mergeCell ref="BUS201:BUT201"/>
    <mergeCell ref="BUW201:BUY201"/>
    <mergeCell ref="BUZ201:BVB201"/>
    <mergeCell ref="BVC201:BVE201"/>
    <mergeCell ref="BVF201:BVG201"/>
    <mergeCell ref="BVI201:BVJ201"/>
    <mergeCell ref="BVM201:BVO201"/>
    <mergeCell ref="BVP201:BVR201"/>
    <mergeCell ref="BVS201:BVU201"/>
    <mergeCell ref="BVV201:BVW201"/>
    <mergeCell ref="BVY201:BVZ201"/>
    <mergeCell ref="BWC201:BWE201"/>
    <mergeCell ref="BWF201:BWH201"/>
    <mergeCell ref="BWI201:BWK201"/>
    <mergeCell ref="BWL201:BWM201"/>
    <mergeCell ref="BWO201:BWP201"/>
    <mergeCell ref="BSN201:BSP201"/>
    <mergeCell ref="BSQ201:BSS201"/>
    <mergeCell ref="BST201:BSU201"/>
    <mergeCell ref="BSW201:BSX201"/>
    <mergeCell ref="BTA201:BTC201"/>
    <mergeCell ref="BTD201:BTF201"/>
    <mergeCell ref="BTG201:BTI201"/>
    <mergeCell ref="BTJ201:BTK201"/>
    <mergeCell ref="BTM201:BTN201"/>
    <mergeCell ref="BTQ201:BTS201"/>
    <mergeCell ref="BTT201:BTV201"/>
    <mergeCell ref="BTW201:BTY201"/>
    <mergeCell ref="BTZ201:BUA201"/>
    <mergeCell ref="BUC201:BUD201"/>
    <mergeCell ref="BUG201:BUI201"/>
    <mergeCell ref="BUJ201:BUL201"/>
    <mergeCell ref="BUM201:BUO201"/>
    <mergeCell ref="BQK201:BQL201"/>
    <mergeCell ref="BQO201:BQQ201"/>
    <mergeCell ref="BQR201:BQT201"/>
    <mergeCell ref="BQU201:BQW201"/>
    <mergeCell ref="BQX201:BQY201"/>
    <mergeCell ref="BRA201:BRB201"/>
    <mergeCell ref="BRE201:BRG201"/>
    <mergeCell ref="BRH201:BRJ201"/>
    <mergeCell ref="BRK201:BRM201"/>
    <mergeCell ref="BRN201:BRO201"/>
    <mergeCell ref="BRQ201:BRR201"/>
    <mergeCell ref="BRU201:BRW201"/>
    <mergeCell ref="BRX201:BRZ201"/>
    <mergeCell ref="BSA201:BSC201"/>
    <mergeCell ref="BSD201:BSE201"/>
    <mergeCell ref="BSG201:BSH201"/>
    <mergeCell ref="BSK201:BSM201"/>
    <mergeCell ref="BOI201:BOK201"/>
    <mergeCell ref="BOL201:BOM201"/>
    <mergeCell ref="BOO201:BOP201"/>
    <mergeCell ref="BOS201:BOU201"/>
    <mergeCell ref="BOV201:BOX201"/>
    <mergeCell ref="BOY201:BPA201"/>
    <mergeCell ref="BPB201:BPC201"/>
    <mergeCell ref="BPE201:BPF201"/>
    <mergeCell ref="BPI201:BPK201"/>
    <mergeCell ref="BPL201:BPN201"/>
    <mergeCell ref="BPO201:BPQ201"/>
    <mergeCell ref="BPR201:BPS201"/>
    <mergeCell ref="BPU201:BPV201"/>
    <mergeCell ref="BPY201:BQA201"/>
    <mergeCell ref="BQB201:BQD201"/>
    <mergeCell ref="BQE201:BQG201"/>
    <mergeCell ref="BQH201:BQI201"/>
    <mergeCell ref="BMG201:BMI201"/>
    <mergeCell ref="BMJ201:BML201"/>
    <mergeCell ref="BMM201:BMO201"/>
    <mergeCell ref="BMP201:BMQ201"/>
    <mergeCell ref="BMS201:BMT201"/>
    <mergeCell ref="BMW201:BMY201"/>
    <mergeCell ref="BMZ201:BNB201"/>
    <mergeCell ref="BNC201:BNE201"/>
    <mergeCell ref="BNF201:BNG201"/>
    <mergeCell ref="BNI201:BNJ201"/>
    <mergeCell ref="BNM201:BNO201"/>
    <mergeCell ref="BNP201:BNR201"/>
    <mergeCell ref="BNS201:BNU201"/>
    <mergeCell ref="BNV201:BNW201"/>
    <mergeCell ref="BNY201:BNZ201"/>
    <mergeCell ref="BOC201:BOE201"/>
    <mergeCell ref="BOF201:BOH201"/>
    <mergeCell ref="BKD201:BKE201"/>
    <mergeCell ref="BKG201:BKH201"/>
    <mergeCell ref="BKK201:BKM201"/>
    <mergeCell ref="BKN201:BKP201"/>
    <mergeCell ref="BKQ201:BKS201"/>
    <mergeCell ref="BKT201:BKU201"/>
    <mergeCell ref="BKW201:BKX201"/>
    <mergeCell ref="BLA201:BLC201"/>
    <mergeCell ref="BLD201:BLF201"/>
    <mergeCell ref="BLG201:BLI201"/>
    <mergeCell ref="BLJ201:BLK201"/>
    <mergeCell ref="BLM201:BLN201"/>
    <mergeCell ref="BLQ201:BLS201"/>
    <mergeCell ref="BLT201:BLV201"/>
    <mergeCell ref="BLW201:BLY201"/>
    <mergeCell ref="BLZ201:BMA201"/>
    <mergeCell ref="BMC201:BMD201"/>
    <mergeCell ref="BIB201:BID201"/>
    <mergeCell ref="BIE201:BIG201"/>
    <mergeCell ref="BIH201:BII201"/>
    <mergeCell ref="BIK201:BIL201"/>
    <mergeCell ref="BIO201:BIQ201"/>
    <mergeCell ref="BIR201:BIT201"/>
    <mergeCell ref="BIU201:BIW201"/>
    <mergeCell ref="BIX201:BIY201"/>
    <mergeCell ref="BJA201:BJB201"/>
    <mergeCell ref="BJE201:BJG201"/>
    <mergeCell ref="BJH201:BJJ201"/>
    <mergeCell ref="BJK201:BJM201"/>
    <mergeCell ref="BJN201:BJO201"/>
    <mergeCell ref="BJQ201:BJR201"/>
    <mergeCell ref="BJU201:BJW201"/>
    <mergeCell ref="BJX201:BJZ201"/>
    <mergeCell ref="BKA201:BKC201"/>
    <mergeCell ref="BFY201:BFZ201"/>
    <mergeCell ref="BGC201:BGE201"/>
    <mergeCell ref="BGF201:BGH201"/>
    <mergeCell ref="BGI201:BGK201"/>
    <mergeCell ref="BGL201:BGM201"/>
    <mergeCell ref="BGO201:BGP201"/>
    <mergeCell ref="BGS201:BGU201"/>
    <mergeCell ref="BGV201:BGX201"/>
    <mergeCell ref="BGY201:BHA201"/>
    <mergeCell ref="BHB201:BHC201"/>
    <mergeCell ref="BHE201:BHF201"/>
    <mergeCell ref="BHI201:BHK201"/>
    <mergeCell ref="BHL201:BHN201"/>
    <mergeCell ref="BHO201:BHQ201"/>
    <mergeCell ref="BHR201:BHS201"/>
    <mergeCell ref="BHU201:BHV201"/>
    <mergeCell ref="BHY201:BIA201"/>
    <mergeCell ref="BDW201:BDY201"/>
    <mergeCell ref="BDZ201:BEA201"/>
    <mergeCell ref="BEC201:BED201"/>
    <mergeCell ref="BEG201:BEI201"/>
    <mergeCell ref="BEJ201:BEL201"/>
    <mergeCell ref="BEM201:BEO201"/>
    <mergeCell ref="BEP201:BEQ201"/>
    <mergeCell ref="BES201:BET201"/>
    <mergeCell ref="BEW201:BEY201"/>
    <mergeCell ref="BEZ201:BFB201"/>
    <mergeCell ref="BFC201:BFE201"/>
    <mergeCell ref="BFF201:BFG201"/>
    <mergeCell ref="BFI201:BFJ201"/>
    <mergeCell ref="BFM201:BFO201"/>
    <mergeCell ref="BFP201:BFR201"/>
    <mergeCell ref="BFS201:BFU201"/>
    <mergeCell ref="BFV201:BFW201"/>
    <mergeCell ref="BBU201:BBW201"/>
    <mergeCell ref="BBX201:BBZ201"/>
    <mergeCell ref="BCA201:BCC201"/>
    <mergeCell ref="BCD201:BCE201"/>
    <mergeCell ref="BCG201:BCH201"/>
    <mergeCell ref="BCK201:BCM201"/>
    <mergeCell ref="BCN201:BCP201"/>
    <mergeCell ref="BCQ201:BCS201"/>
    <mergeCell ref="BCT201:BCU201"/>
    <mergeCell ref="BCW201:BCX201"/>
    <mergeCell ref="BDA201:BDC201"/>
    <mergeCell ref="BDD201:BDF201"/>
    <mergeCell ref="BDG201:BDI201"/>
    <mergeCell ref="BDJ201:BDK201"/>
    <mergeCell ref="BDM201:BDN201"/>
    <mergeCell ref="BDQ201:BDS201"/>
    <mergeCell ref="BDT201:BDV201"/>
    <mergeCell ref="AZR201:AZS201"/>
    <mergeCell ref="AZU201:AZV201"/>
    <mergeCell ref="AZY201:BAA201"/>
    <mergeCell ref="BAB201:BAD201"/>
    <mergeCell ref="BAE201:BAG201"/>
    <mergeCell ref="BAH201:BAI201"/>
    <mergeCell ref="BAK201:BAL201"/>
    <mergeCell ref="BAO201:BAQ201"/>
    <mergeCell ref="BAR201:BAT201"/>
    <mergeCell ref="BAU201:BAW201"/>
    <mergeCell ref="BAX201:BAY201"/>
    <mergeCell ref="BBA201:BBB201"/>
    <mergeCell ref="BBE201:BBG201"/>
    <mergeCell ref="BBH201:BBJ201"/>
    <mergeCell ref="BBK201:BBM201"/>
    <mergeCell ref="BBN201:BBO201"/>
    <mergeCell ref="BBQ201:BBR201"/>
    <mergeCell ref="AXP201:AXR201"/>
    <mergeCell ref="AXS201:AXU201"/>
    <mergeCell ref="AXV201:AXW201"/>
    <mergeCell ref="AXY201:AXZ201"/>
    <mergeCell ref="AYC201:AYE201"/>
    <mergeCell ref="AYF201:AYH201"/>
    <mergeCell ref="AYI201:AYK201"/>
    <mergeCell ref="AYL201:AYM201"/>
    <mergeCell ref="AYO201:AYP201"/>
    <mergeCell ref="AYS201:AYU201"/>
    <mergeCell ref="AYV201:AYX201"/>
    <mergeCell ref="AYY201:AZA201"/>
    <mergeCell ref="AZB201:AZC201"/>
    <mergeCell ref="AZE201:AZF201"/>
    <mergeCell ref="AZI201:AZK201"/>
    <mergeCell ref="AZL201:AZN201"/>
    <mergeCell ref="AZO201:AZQ201"/>
    <mergeCell ref="AVM201:AVN201"/>
    <mergeCell ref="AVQ201:AVS201"/>
    <mergeCell ref="AVT201:AVV201"/>
    <mergeCell ref="AVW201:AVY201"/>
    <mergeCell ref="AVZ201:AWA201"/>
    <mergeCell ref="AWC201:AWD201"/>
    <mergeCell ref="AWG201:AWI201"/>
    <mergeCell ref="AWJ201:AWL201"/>
    <mergeCell ref="AWM201:AWO201"/>
    <mergeCell ref="AWP201:AWQ201"/>
    <mergeCell ref="AWS201:AWT201"/>
    <mergeCell ref="AWW201:AWY201"/>
    <mergeCell ref="AWZ201:AXB201"/>
    <mergeCell ref="AXC201:AXE201"/>
    <mergeCell ref="AXF201:AXG201"/>
    <mergeCell ref="AXI201:AXJ201"/>
    <mergeCell ref="AXM201:AXO201"/>
    <mergeCell ref="ATK201:ATM201"/>
    <mergeCell ref="ATN201:ATO201"/>
    <mergeCell ref="ATQ201:ATR201"/>
    <mergeCell ref="ATU201:ATW201"/>
    <mergeCell ref="ATX201:ATZ201"/>
    <mergeCell ref="AUA201:AUC201"/>
    <mergeCell ref="AUD201:AUE201"/>
    <mergeCell ref="AUG201:AUH201"/>
    <mergeCell ref="AUK201:AUM201"/>
    <mergeCell ref="AUN201:AUP201"/>
    <mergeCell ref="AUQ201:AUS201"/>
    <mergeCell ref="AUT201:AUU201"/>
    <mergeCell ref="AUW201:AUX201"/>
    <mergeCell ref="AVA201:AVC201"/>
    <mergeCell ref="AVD201:AVF201"/>
    <mergeCell ref="AVG201:AVI201"/>
    <mergeCell ref="AVJ201:AVK201"/>
    <mergeCell ref="ARI201:ARK201"/>
    <mergeCell ref="ARL201:ARN201"/>
    <mergeCell ref="ARO201:ARQ201"/>
    <mergeCell ref="ARR201:ARS201"/>
    <mergeCell ref="ARU201:ARV201"/>
    <mergeCell ref="ARY201:ASA201"/>
    <mergeCell ref="ASB201:ASD201"/>
    <mergeCell ref="ASE201:ASG201"/>
    <mergeCell ref="ASH201:ASI201"/>
    <mergeCell ref="ASK201:ASL201"/>
    <mergeCell ref="ASO201:ASQ201"/>
    <mergeCell ref="ASR201:AST201"/>
    <mergeCell ref="ASU201:ASW201"/>
    <mergeCell ref="ASX201:ASY201"/>
    <mergeCell ref="ATA201:ATB201"/>
    <mergeCell ref="ATE201:ATG201"/>
    <mergeCell ref="ATH201:ATJ201"/>
    <mergeCell ref="APF201:APG201"/>
    <mergeCell ref="API201:APJ201"/>
    <mergeCell ref="APM201:APO201"/>
    <mergeCell ref="APP201:APR201"/>
    <mergeCell ref="APS201:APU201"/>
    <mergeCell ref="APV201:APW201"/>
    <mergeCell ref="APY201:APZ201"/>
    <mergeCell ref="AQC201:AQE201"/>
    <mergeCell ref="AQF201:AQH201"/>
    <mergeCell ref="AQI201:AQK201"/>
    <mergeCell ref="AQL201:AQM201"/>
    <mergeCell ref="AQO201:AQP201"/>
    <mergeCell ref="AQS201:AQU201"/>
    <mergeCell ref="AQV201:AQX201"/>
    <mergeCell ref="AQY201:ARA201"/>
    <mergeCell ref="ARB201:ARC201"/>
    <mergeCell ref="ARE201:ARF201"/>
    <mergeCell ref="AND201:ANF201"/>
    <mergeCell ref="ANG201:ANI201"/>
    <mergeCell ref="ANJ201:ANK201"/>
    <mergeCell ref="ANM201:ANN201"/>
    <mergeCell ref="ANQ201:ANS201"/>
    <mergeCell ref="ANT201:ANV201"/>
    <mergeCell ref="ANW201:ANY201"/>
    <mergeCell ref="ANZ201:AOA201"/>
    <mergeCell ref="AOC201:AOD201"/>
    <mergeCell ref="AOG201:AOI201"/>
    <mergeCell ref="AOJ201:AOL201"/>
    <mergeCell ref="AOM201:AOO201"/>
    <mergeCell ref="AOP201:AOQ201"/>
    <mergeCell ref="AOS201:AOT201"/>
    <mergeCell ref="AOW201:AOY201"/>
    <mergeCell ref="AOZ201:APB201"/>
    <mergeCell ref="APC201:APE201"/>
    <mergeCell ref="ALA201:ALB201"/>
    <mergeCell ref="ALE201:ALG201"/>
    <mergeCell ref="ALH201:ALJ201"/>
    <mergeCell ref="ALK201:ALM201"/>
    <mergeCell ref="ALN201:ALO201"/>
    <mergeCell ref="ALQ201:ALR201"/>
    <mergeCell ref="ALU201:ALW201"/>
    <mergeCell ref="ALX201:ALZ201"/>
    <mergeCell ref="AMA201:AMC201"/>
    <mergeCell ref="AMD201:AME201"/>
    <mergeCell ref="AMG201:AMH201"/>
    <mergeCell ref="AMK201:AMM201"/>
    <mergeCell ref="AMN201:AMP201"/>
    <mergeCell ref="AMQ201:AMS201"/>
    <mergeCell ref="AMT201:AMU201"/>
    <mergeCell ref="AMW201:AMX201"/>
    <mergeCell ref="ANA201:ANC201"/>
    <mergeCell ref="AIY201:AJA201"/>
    <mergeCell ref="AJB201:AJC201"/>
    <mergeCell ref="AJE201:AJF201"/>
    <mergeCell ref="AJI201:AJK201"/>
    <mergeCell ref="AJL201:AJN201"/>
    <mergeCell ref="AJO201:AJQ201"/>
    <mergeCell ref="AJR201:AJS201"/>
    <mergeCell ref="AJU201:AJV201"/>
    <mergeCell ref="AJY201:AKA201"/>
    <mergeCell ref="AKB201:AKD201"/>
    <mergeCell ref="AKE201:AKG201"/>
    <mergeCell ref="AKH201:AKI201"/>
    <mergeCell ref="AKK201:AKL201"/>
    <mergeCell ref="AKO201:AKQ201"/>
    <mergeCell ref="AKR201:AKT201"/>
    <mergeCell ref="AKU201:AKW201"/>
    <mergeCell ref="AKX201:AKY201"/>
    <mergeCell ref="AGW201:AGY201"/>
    <mergeCell ref="AGZ201:AHB201"/>
    <mergeCell ref="AHC201:AHE201"/>
    <mergeCell ref="AHF201:AHG201"/>
    <mergeCell ref="AHI201:AHJ201"/>
    <mergeCell ref="AHM201:AHO201"/>
    <mergeCell ref="AHP201:AHR201"/>
    <mergeCell ref="AHS201:AHU201"/>
    <mergeCell ref="AHV201:AHW201"/>
    <mergeCell ref="AHY201:AHZ201"/>
    <mergeCell ref="AIC201:AIE201"/>
    <mergeCell ref="AIF201:AIH201"/>
    <mergeCell ref="AII201:AIK201"/>
    <mergeCell ref="AIL201:AIM201"/>
    <mergeCell ref="AIO201:AIP201"/>
    <mergeCell ref="AIS201:AIU201"/>
    <mergeCell ref="AIV201:AIX201"/>
    <mergeCell ref="AET201:AEU201"/>
    <mergeCell ref="AEW201:AEX201"/>
    <mergeCell ref="AFA201:AFC201"/>
    <mergeCell ref="AFD201:AFF201"/>
    <mergeCell ref="AFG201:AFI201"/>
    <mergeCell ref="AFJ201:AFK201"/>
    <mergeCell ref="AFM201:AFN201"/>
    <mergeCell ref="AFQ201:AFS201"/>
    <mergeCell ref="AFT201:AFV201"/>
    <mergeCell ref="AFW201:AFY201"/>
    <mergeCell ref="AFZ201:AGA201"/>
    <mergeCell ref="AGC201:AGD201"/>
    <mergeCell ref="AGG201:AGI201"/>
    <mergeCell ref="AGJ201:AGL201"/>
    <mergeCell ref="AGM201:AGO201"/>
    <mergeCell ref="AGP201:AGQ201"/>
    <mergeCell ref="AGS201:AGT201"/>
    <mergeCell ref="WN201:WP201"/>
    <mergeCell ref="WQ201:WS201"/>
    <mergeCell ref="WT201:WU201"/>
    <mergeCell ref="WW201:WX201"/>
    <mergeCell ref="XA201:XC201"/>
    <mergeCell ref="XD201:XF201"/>
    <mergeCell ref="XG201:XI201"/>
    <mergeCell ref="XJ201:XK201"/>
    <mergeCell ref="XM201:XN201"/>
    <mergeCell ref="XQ201:XS201"/>
    <mergeCell ref="XT201:XV201"/>
    <mergeCell ref="XW201:XY201"/>
    <mergeCell ref="XZ201:YA201"/>
    <mergeCell ref="YC201:YD201"/>
    <mergeCell ref="YG201:YI201"/>
    <mergeCell ref="YJ201:YL201"/>
    <mergeCell ref="ACR201:ACT201"/>
    <mergeCell ref="ACU201:ACW201"/>
    <mergeCell ref="ACX201:ACY201"/>
    <mergeCell ref="ADA201:ADB201"/>
    <mergeCell ref="ADE201:ADG201"/>
    <mergeCell ref="ADH201:ADJ201"/>
    <mergeCell ref="ADK201:ADM201"/>
    <mergeCell ref="ADN201:ADO201"/>
    <mergeCell ref="ADQ201:ADR201"/>
    <mergeCell ref="ADU201:ADW201"/>
    <mergeCell ref="ADX201:ADZ201"/>
    <mergeCell ref="AEA201:AEC201"/>
    <mergeCell ref="AED201:AEE201"/>
    <mergeCell ref="AEG201:AEH201"/>
    <mergeCell ref="AEK201:AEM201"/>
    <mergeCell ref="AEN201:AEP201"/>
    <mergeCell ref="AEQ201:AES201"/>
    <mergeCell ref="AAO201:AAP201"/>
    <mergeCell ref="AAS201:AAU201"/>
    <mergeCell ref="AAV201:AAX201"/>
    <mergeCell ref="AAY201:ABA201"/>
    <mergeCell ref="ABB201:ABC201"/>
    <mergeCell ref="ABE201:ABF201"/>
    <mergeCell ref="ABI201:ABK201"/>
    <mergeCell ref="ABL201:ABN201"/>
    <mergeCell ref="ABO201:ABQ201"/>
    <mergeCell ref="ABR201:ABS201"/>
    <mergeCell ref="ABU201:ABV201"/>
    <mergeCell ref="ABY201:ACA201"/>
    <mergeCell ref="ACB201:ACD201"/>
    <mergeCell ref="ACE201:ACG201"/>
    <mergeCell ref="ACH201:ACI201"/>
    <mergeCell ref="ACK201:ACL201"/>
    <mergeCell ref="ACO201:ACQ201"/>
    <mergeCell ref="UH201:UI201"/>
    <mergeCell ref="UK201:UL201"/>
    <mergeCell ref="UO201:UQ201"/>
    <mergeCell ref="UR201:UT201"/>
    <mergeCell ref="UU201:UW201"/>
    <mergeCell ref="UX201:UY201"/>
    <mergeCell ref="VA201:VB201"/>
    <mergeCell ref="VE201:VG201"/>
    <mergeCell ref="VH201:VJ201"/>
    <mergeCell ref="VK201:VM201"/>
    <mergeCell ref="VN201:VO201"/>
    <mergeCell ref="VQ201:VR201"/>
    <mergeCell ref="VU201:VW201"/>
    <mergeCell ref="VX201:VZ201"/>
    <mergeCell ref="WA201:WC201"/>
    <mergeCell ref="WD201:WE201"/>
    <mergeCell ref="WG201:WH201"/>
    <mergeCell ref="SF201:SH201"/>
    <mergeCell ref="SI201:SK201"/>
    <mergeCell ref="SL201:SM201"/>
    <mergeCell ref="SO201:SP201"/>
    <mergeCell ref="SS201:SU201"/>
    <mergeCell ref="SV201:SX201"/>
    <mergeCell ref="SY201:TA201"/>
    <mergeCell ref="TB201:TC201"/>
    <mergeCell ref="TE201:TF201"/>
    <mergeCell ref="TI201:TK201"/>
    <mergeCell ref="TL201:TN201"/>
    <mergeCell ref="TO201:TQ201"/>
    <mergeCell ref="TR201:TS201"/>
    <mergeCell ref="TU201:TV201"/>
    <mergeCell ref="TY201:UA201"/>
    <mergeCell ref="UB201:UD201"/>
    <mergeCell ref="UE201:UG201"/>
    <mergeCell ref="WYW200:WYX200"/>
    <mergeCell ref="WZA200:WZC200"/>
    <mergeCell ref="WZD200:WZF200"/>
    <mergeCell ref="WZG200:WZI200"/>
    <mergeCell ref="WZJ200:WZK200"/>
    <mergeCell ref="WZM200:WZN200"/>
    <mergeCell ref="WZQ200:WZS200"/>
    <mergeCell ref="WZT200:WZV200"/>
    <mergeCell ref="WZW200:WZY200"/>
    <mergeCell ref="WZZ200:XAA200"/>
    <mergeCell ref="XAC200:XAD200"/>
    <mergeCell ref="XAG200:XAI200"/>
    <mergeCell ref="XAJ200:XAL200"/>
    <mergeCell ref="XAM200:XAO200"/>
    <mergeCell ref="XAP200:XAQ200"/>
    <mergeCell ref="XAS200:XAT200"/>
    <mergeCell ref="XAW200:XAY200"/>
    <mergeCell ref="WWU200:WWW200"/>
    <mergeCell ref="WWX200:WWY200"/>
    <mergeCell ref="WXA200:WXB200"/>
    <mergeCell ref="WXE200:WXG200"/>
    <mergeCell ref="WXH200:WXJ200"/>
    <mergeCell ref="WXK200:WXM200"/>
    <mergeCell ref="WXN200:WXO200"/>
    <mergeCell ref="WXQ200:WXR200"/>
    <mergeCell ref="WXU200:WXW200"/>
    <mergeCell ref="WXX200:WXZ200"/>
    <mergeCell ref="WYA200:WYC200"/>
    <mergeCell ref="WYD200:WYE200"/>
    <mergeCell ref="QC201:QD201"/>
    <mergeCell ref="QG201:QI201"/>
    <mergeCell ref="QJ201:QL201"/>
    <mergeCell ref="QM201:QO201"/>
    <mergeCell ref="QP201:QQ201"/>
    <mergeCell ref="QS201:QT201"/>
    <mergeCell ref="QW201:QY201"/>
    <mergeCell ref="QZ201:RB201"/>
    <mergeCell ref="RC201:RE201"/>
    <mergeCell ref="RF201:RG201"/>
    <mergeCell ref="RI201:RJ201"/>
    <mergeCell ref="RM201:RO201"/>
    <mergeCell ref="RP201:RR201"/>
    <mergeCell ref="RS201:RU201"/>
    <mergeCell ref="RV201:RW201"/>
    <mergeCell ref="RY201:RZ201"/>
    <mergeCell ref="SC201:SE201"/>
    <mergeCell ref="YM201:YO201"/>
    <mergeCell ref="YP201:YQ201"/>
    <mergeCell ref="YS201:YT201"/>
    <mergeCell ref="YW201:YY201"/>
    <mergeCell ref="YZ201:ZB201"/>
    <mergeCell ref="ZC201:ZE201"/>
    <mergeCell ref="ZF201:ZG201"/>
    <mergeCell ref="ZI201:ZJ201"/>
    <mergeCell ref="ZM201:ZO201"/>
    <mergeCell ref="ZP201:ZR201"/>
    <mergeCell ref="ZS201:ZU201"/>
    <mergeCell ref="ZV201:ZW201"/>
    <mergeCell ref="ZY201:ZZ201"/>
    <mergeCell ref="AAC201:AAE201"/>
    <mergeCell ref="AAF201:AAH201"/>
    <mergeCell ref="AAI201:AAK201"/>
    <mergeCell ref="AAL201:AAM201"/>
    <mergeCell ref="WK201:WM201"/>
    <mergeCell ref="XDB200:XDC200"/>
    <mergeCell ref="XDE200:XDF200"/>
    <mergeCell ref="XDI200:XDK200"/>
    <mergeCell ref="XDL200:XDN200"/>
    <mergeCell ref="XDO200:XDQ200"/>
    <mergeCell ref="XDR200:XDS200"/>
    <mergeCell ref="XDU200:XDV200"/>
    <mergeCell ref="XDY200:XEA200"/>
    <mergeCell ref="XEB200:XED200"/>
    <mergeCell ref="XEE200:XEG200"/>
    <mergeCell ref="XEH200:XEI200"/>
    <mergeCell ref="XEK200:XEL200"/>
    <mergeCell ref="XEO200:XEQ200"/>
    <mergeCell ref="XER200:XET200"/>
    <mergeCell ref="XEU200:XEW200"/>
    <mergeCell ref="XEX200:XEY200"/>
    <mergeCell ref="XFA200:XFB200"/>
    <mergeCell ref="XAZ200:XBB200"/>
    <mergeCell ref="XBC200:XBE200"/>
    <mergeCell ref="XBF200:XBG200"/>
    <mergeCell ref="XBI200:XBJ200"/>
    <mergeCell ref="XBM200:XBO200"/>
    <mergeCell ref="XBP200:XBR200"/>
    <mergeCell ref="XBS200:XBU200"/>
    <mergeCell ref="XBV200:XBW200"/>
    <mergeCell ref="XBY200:XBZ200"/>
    <mergeCell ref="XCC200:XCE200"/>
    <mergeCell ref="XCF200:XCH200"/>
    <mergeCell ref="XCI200:XCK200"/>
    <mergeCell ref="XCL200:XCM200"/>
    <mergeCell ref="XCO200:XCP200"/>
    <mergeCell ref="XCS200:XCU200"/>
    <mergeCell ref="XCV200:XCX200"/>
    <mergeCell ref="XCY200:XDA200"/>
    <mergeCell ref="WYG200:WYH200"/>
    <mergeCell ref="WYK200:WYM200"/>
    <mergeCell ref="WYN200:WYP200"/>
    <mergeCell ref="WYQ200:WYS200"/>
    <mergeCell ref="WYT200:WYU200"/>
    <mergeCell ref="WUS200:WUU200"/>
    <mergeCell ref="WUV200:WUX200"/>
    <mergeCell ref="WUY200:WVA200"/>
    <mergeCell ref="WVB200:WVC200"/>
    <mergeCell ref="WVE200:WVF200"/>
    <mergeCell ref="WVI200:WVK200"/>
    <mergeCell ref="WVL200:WVN200"/>
    <mergeCell ref="WVO200:WVQ200"/>
    <mergeCell ref="WVR200:WVS200"/>
    <mergeCell ref="WVU200:WVV200"/>
    <mergeCell ref="WVY200:WWA200"/>
    <mergeCell ref="WWB200:WWD200"/>
    <mergeCell ref="WWE200:WWG200"/>
    <mergeCell ref="WWH200:WWI200"/>
    <mergeCell ref="WWK200:WWL200"/>
    <mergeCell ref="WWO200:WWQ200"/>
    <mergeCell ref="WWR200:WWT200"/>
    <mergeCell ref="WSP200:WSQ200"/>
    <mergeCell ref="WSS200:WST200"/>
    <mergeCell ref="WSW200:WSY200"/>
    <mergeCell ref="WSZ200:WTB200"/>
    <mergeCell ref="WTC200:WTE200"/>
    <mergeCell ref="WTF200:WTG200"/>
    <mergeCell ref="WTI200:WTJ200"/>
    <mergeCell ref="WTM200:WTO200"/>
    <mergeCell ref="WTP200:WTR200"/>
    <mergeCell ref="WTS200:WTU200"/>
    <mergeCell ref="WTV200:WTW200"/>
    <mergeCell ref="WTY200:WTZ200"/>
    <mergeCell ref="WUC200:WUE200"/>
    <mergeCell ref="WUF200:WUH200"/>
    <mergeCell ref="WUI200:WUK200"/>
    <mergeCell ref="WUL200:WUM200"/>
    <mergeCell ref="WUO200:WUP200"/>
    <mergeCell ref="WQN200:WQP200"/>
    <mergeCell ref="WQQ200:WQS200"/>
    <mergeCell ref="WQT200:WQU200"/>
    <mergeCell ref="WQW200:WQX200"/>
    <mergeCell ref="WRA200:WRC200"/>
    <mergeCell ref="WRD200:WRF200"/>
    <mergeCell ref="WRG200:WRI200"/>
    <mergeCell ref="WRJ200:WRK200"/>
    <mergeCell ref="WRM200:WRN200"/>
    <mergeCell ref="WRQ200:WRS200"/>
    <mergeCell ref="WRT200:WRV200"/>
    <mergeCell ref="WRW200:WRY200"/>
    <mergeCell ref="WRZ200:WSA200"/>
    <mergeCell ref="WSC200:WSD200"/>
    <mergeCell ref="WSG200:WSI200"/>
    <mergeCell ref="WSJ200:WSL200"/>
    <mergeCell ref="WSM200:WSO200"/>
    <mergeCell ref="WOK200:WOL200"/>
    <mergeCell ref="WOO200:WOQ200"/>
    <mergeCell ref="WOR200:WOT200"/>
    <mergeCell ref="WOU200:WOW200"/>
    <mergeCell ref="WOX200:WOY200"/>
    <mergeCell ref="WPA200:WPB200"/>
    <mergeCell ref="WPE200:WPG200"/>
    <mergeCell ref="WPH200:WPJ200"/>
    <mergeCell ref="WPK200:WPM200"/>
    <mergeCell ref="WPN200:WPO200"/>
    <mergeCell ref="WPQ200:WPR200"/>
    <mergeCell ref="WPU200:WPW200"/>
    <mergeCell ref="WPX200:WPZ200"/>
    <mergeCell ref="WQA200:WQC200"/>
    <mergeCell ref="WQD200:WQE200"/>
    <mergeCell ref="WQG200:WQH200"/>
    <mergeCell ref="WQK200:WQM200"/>
    <mergeCell ref="WMI200:WMK200"/>
    <mergeCell ref="WML200:WMM200"/>
    <mergeCell ref="WMO200:WMP200"/>
    <mergeCell ref="WMS200:WMU200"/>
    <mergeCell ref="WMV200:WMX200"/>
    <mergeCell ref="WMY200:WNA200"/>
    <mergeCell ref="WNB200:WNC200"/>
    <mergeCell ref="WNE200:WNF200"/>
    <mergeCell ref="WNI200:WNK200"/>
    <mergeCell ref="WNL200:WNN200"/>
    <mergeCell ref="WNO200:WNQ200"/>
    <mergeCell ref="WNR200:WNS200"/>
    <mergeCell ref="WNU200:WNV200"/>
    <mergeCell ref="WNY200:WOA200"/>
    <mergeCell ref="WOB200:WOD200"/>
    <mergeCell ref="WOE200:WOG200"/>
    <mergeCell ref="WOH200:WOI200"/>
    <mergeCell ref="WKG200:WKI200"/>
    <mergeCell ref="WKJ200:WKL200"/>
    <mergeCell ref="WKM200:WKO200"/>
    <mergeCell ref="WKP200:WKQ200"/>
    <mergeCell ref="WKS200:WKT200"/>
    <mergeCell ref="WKW200:WKY200"/>
    <mergeCell ref="WKZ200:WLB200"/>
    <mergeCell ref="WLC200:WLE200"/>
    <mergeCell ref="WLF200:WLG200"/>
    <mergeCell ref="WLI200:WLJ200"/>
    <mergeCell ref="WLM200:WLO200"/>
    <mergeCell ref="WLP200:WLR200"/>
    <mergeCell ref="WLS200:WLU200"/>
    <mergeCell ref="WLV200:WLW200"/>
    <mergeCell ref="WLY200:WLZ200"/>
    <mergeCell ref="WMC200:WME200"/>
    <mergeCell ref="WMF200:WMH200"/>
    <mergeCell ref="WID200:WIE200"/>
    <mergeCell ref="WIG200:WIH200"/>
    <mergeCell ref="WIK200:WIM200"/>
    <mergeCell ref="WIN200:WIP200"/>
    <mergeCell ref="WIQ200:WIS200"/>
    <mergeCell ref="WIT200:WIU200"/>
    <mergeCell ref="WIW200:WIX200"/>
    <mergeCell ref="WJA200:WJC200"/>
    <mergeCell ref="WJD200:WJF200"/>
    <mergeCell ref="WJG200:WJI200"/>
    <mergeCell ref="WJJ200:WJK200"/>
    <mergeCell ref="WJM200:WJN200"/>
    <mergeCell ref="WJQ200:WJS200"/>
    <mergeCell ref="WJT200:WJV200"/>
    <mergeCell ref="WJW200:WJY200"/>
    <mergeCell ref="WJZ200:WKA200"/>
    <mergeCell ref="WKC200:WKD200"/>
    <mergeCell ref="WGB200:WGD200"/>
    <mergeCell ref="WGE200:WGG200"/>
    <mergeCell ref="WGH200:WGI200"/>
    <mergeCell ref="WGK200:WGL200"/>
    <mergeCell ref="WGO200:WGQ200"/>
    <mergeCell ref="WGR200:WGT200"/>
    <mergeCell ref="WGU200:WGW200"/>
    <mergeCell ref="WGX200:WGY200"/>
    <mergeCell ref="WHA200:WHB200"/>
    <mergeCell ref="WHE200:WHG200"/>
    <mergeCell ref="WHH200:WHJ200"/>
    <mergeCell ref="WHK200:WHM200"/>
    <mergeCell ref="WHN200:WHO200"/>
    <mergeCell ref="WHQ200:WHR200"/>
    <mergeCell ref="WHU200:WHW200"/>
    <mergeCell ref="WHX200:WHZ200"/>
    <mergeCell ref="WIA200:WIC200"/>
    <mergeCell ref="WDY200:WDZ200"/>
    <mergeCell ref="WEC200:WEE200"/>
    <mergeCell ref="WEF200:WEH200"/>
    <mergeCell ref="WEI200:WEK200"/>
    <mergeCell ref="WEL200:WEM200"/>
    <mergeCell ref="WEO200:WEP200"/>
    <mergeCell ref="WES200:WEU200"/>
    <mergeCell ref="WEV200:WEX200"/>
    <mergeCell ref="WEY200:WFA200"/>
    <mergeCell ref="WFB200:WFC200"/>
    <mergeCell ref="WFE200:WFF200"/>
    <mergeCell ref="WFI200:WFK200"/>
    <mergeCell ref="WFL200:WFN200"/>
    <mergeCell ref="WFO200:WFQ200"/>
    <mergeCell ref="WFR200:WFS200"/>
    <mergeCell ref="WFU200:WFV200"/>
    <mergeCell ref="WFY200:WGA200"/>
    <mergeCell ref="WBW200:WBY200"/>
    <mergeCell ref="WBZ200:WCA200"/>
    <mergeCell ref="WCC200:WCD200"/>
    <mergeCell ref="WCG200:WCI200"/>
    <mergeCell ref="WCJ200:WCL200"/>
    <mergeCell ref="WCM200:WCO200"/>
    <mergeCell ref="WCP200:WCQ200"/>
    <mergeCell ref="WCS200:WCT200"/>
    <mergeCell ref="WCW200:WCY200"/>
    <mergeCell ref="WCZ200:WDB200"/>
    <mergeCell ref="WDC200:WDE200"/>
    <mergeCell ref="WDF200:WDG200"/>
    <mergeCell ref="WDI200:WDJ200"/>
    <mergeCell ref="WDM200:WDO200"/>
    <mergeCell ref="WDP200:WDR200"/>
    <mergeCell ref="WDS200:WDU200"/>
    <mergeCell ref="WDV200:WDW200"/>
    <mergeCell ref="VZU200:VZW200"/>
    <mergeCell ref="VZX200:VZZ200"/>
    <mergeCell ref="WAA200:WAC200"/>
    <mergeCell ref="WAD200:WAE200"/>
    <mergeCell ref="WAG200:WAH200"/>
    <mergeCell ref="WAK200:WAM200"/>
    <mergeCell ref="WAN200:WAP200"/>
    <mergeCell ref="WAQ200:WAS200"/>
    <mergeCell ref="WAT200:WAU200"/>
    <mergeCell ref="WAW200:WAX200"/>
    <mergeCell ref="WBA200:WBC200"/>
    <mergeCell ref="WBD200:WBF200"/>
    <mergeCell ref="WBG200:WBI200"/>
    <mergeCell ref="WBJ200:WBK200"/>
    <mergeCell ref="WBM200:WBN200"/>
    <mergeCell ref="WBQ200:WBS200"/>
    <mergeCell ref="WBT200:WBV200"/>
    <mergeCell ref="VXR200:VXS200"/>
    <mergeCell ref="VXU200:VXV200"/>
    <mergeCell ref="VXY200:VYA200"/>
    <mergeCell ref="VYB200:VYD200"/>
    <mergeCell ref="VYE200:VYG200"/>
    <mergeCell ref="VYH200:VYI200"/>
    <mergeCell ref="VYK200:VYL200"/>
    <mergeCell ref="VYO200:VYQ200"/>
    <mergeCell ref="VYR200:VYT200"/>
    <mergeCell ref="VYU200:VYW200"/>
    <mergeCell ref="VYX200:VYY200"/>
    <mergeCell ref="VZA200:VZB200"/>
    <mergeCell ref="VZE200:VZG200"/>
    <mergeCell ref="VZH200:VZJ200"/>
    <mergeCell ref="VZK200:VZM200"/>
    <mergeCell ref="VZN200:VZO200"/>
    <mergeCell ref="VZQ200:VZR200"/>
    <mergeCell ref="VVP200:VVR200"/>
    <mergeCell ref="VVS200:VVU200"/>
    <mergeCell ref="VVV200:VVW200"/>
    <mergeCell ref="VVY200:VVZ200"/>
    <mergeCell ref="VWC200:VWE200"/>
    <mergeCell ref="VWF200:VWH200"/>
    <mergeCell ref="VWI200:VWK200"/>
    <mergeCell ref="VWL200:VWM200"/>
    <mergeCell ref="VWO200:VWP200"/>
    <mergeCell ref="VWS200:VWU200"/>
    <mergeCell ref="VWV200:VWX200"/>
    <mergeCell ref="VWY200:VXA200"/>
    <mergeCell ref="VXB200:VXC200"/>
    <mergeCell ref="VXE200:VXF200"/>
    <mergeCell ref="VXI200:VXK200"/>
    <mergeCell ref="VXL200:VXN200"/>
    <mergeCell ref="VXO200:VXQ200"/>
    <mergeCell ref="VTM200:VTN200"/>
    <mergeCell ref="VTQ200:VTS200"/>
    <mergeCell ref="VTT200:VTV200"/>
    <mergeCell ref="VTW200:VTY200"/>
    <mergeCell ref="VTZ200:VUA200"/>
    <mergeCell ref="VUC200:VUD200"/>
    <mergeCell ref="VUG200:VUI200"/>
    <mergeCell ref="VUJ200:VUL200"/>
    <mergeCell ref="VUM200:VUO200"/>
    <mergeCell ref="VUP200:VUQ200"/>
    <mergeCell ref="VUS200:VUT200"/>
    <mergeCell ref="VUW200:VUY200"/>
    <mergeCell ref="VUZ200:VVB200"/>
    <mergeCell ref="VVC200:VVE200"/>
    <mergeCell ref="VVF200:VVG200"/>
    <mergeCell ref="VVI200:VVJ200"/>
    <mergeCell ref="VVM200:VVO200"/>
    <mergeCell ref="VRK200:VRM200"/>
    <mergeCell ref="VRN200:VRO200"/>
    <mergeCell ref="VRQ200:VRR200"/>
    <mergeCell ref="VRU200:VRW200"/>
    <mergeCell ref="VRX200:VRZ200"/>
    <mergeCell ref="VSA200:VSC200"/>
    <mergeCell ref="VSD200:VSE200"/>
    <mergeCell ref="VSG200:VSH200"/>
    <mergeCell ref="VSK200:VSM200"/>
    <mergeCell ref="VSN200:VSP200"/>
    <mergeCell ref="VSQ200:VSS200"/>
    <mergeCell ref="VST200:VSU200"/>
    <mergeCell ref="VSW200:VSX200"/>
    <mergeCell ref="VTA200:VTC200"/>
    <mergeCell ref="VTD200:VTF200"/>
    <mergeCell ref="VTG200:VTI200"/>
    <mergeCell ref="VTJ200:VTK200"/>
    <mergeCell ref="VPI200:VPK200"/>
    <mergeCell ref="VPL200:VPN200"/>
    <mergeCell ref="VPO200:VPQ200"/>
    <mergeCell ref="VPR200:VPS200"/>
    <mergeCell ref="VPU200:VPV200"/>
    <mergeCell ref="VPY200:VQA200"/>
    <mergeCell ref="VQB200:VQD200"/>
    <mergeCell ref="VQE200:VQG200"/>
    <mergeCell ref="VQH200:VQI200"/>
    <mergeCell ref="VQK200:VQL200"/>
    <mergeCell ref="VQO200:VQQ200"/>
    <mergeCell ref="VQR200:VQT200"/>
    <mergeCell ref="VQU200:VQW200"/>
    <mergeCell ref="VQX200:VQY200"/>
    <mergeCell ref="VRA200:VRB200"/>
    <mergeCell ref="VRE200:VRG200"/>
    <mergeCell ref="VRH200:VRJ200"/>
    <mergeCell ref="VNF200:VNG200"/>
    <mergeCell ref="VNI200:VNJ200"/>
    <mergeCell ref="VNM200:VNO200"/>
    <mergeCell ref="VNP200:VNR200"/>
    <mergeCell ref="VNS200:VNU200"/>
    <mergeCell ref="VNV200:VNW200"/>
    <mergeCell ref="VNY200:VNZ200"/>
    <mergeCell ref="VOC200:VOE200"/>
    <mergeCell ref="VOF200:VOH200"/>
    <mergeCell ref="VOI200:VOK200"/>
    <mergeCell ref="VOL200:VOM200"/>
    <mergeCell ref="VOO200:VOP200"/>
    <mergeCell ref="VOS200:VOU200"/>
    <mergeCell ref="VOV200:VOX200"/>
    <mergeCell ref="VOY200:VPA200"/>
    <mergeCell ref="VPB200:VPC200"/>
    <mergeCell ref="VPE200:VPF200"/>
    <mergeCell ref="VLD200:VLF200"/>
    <mergeCell ref="VLG200:VLI200"/>
    <mergeCell ref="VLJ200:VLK200"/>
    <mergeCell ref="VLM200:VLN200"/>
    <mergeCell ref="VLQ200:VLS200"/>
    <mergeCell ref="VLT200:VLV200"/>
    <mergeCell ref="VLW200:VLY200"/>
    <mergeCell ref="VLZ200:VMA200"/>
    <mergeCell ref="VMC200:VMD200"/>
    <mergeCell ref="VMG200:VMI200"/>
    <mergeCell ref="VMJ200:VML200"/>
    <mergeCell ref="VMM200:VMO200"/>
    <mergeCell ref="VMP200:VMQ200"/>
    <mergeCell ref="VMS200:VMT200"/>
    <mergeCell ref="VMW200:VMY200"/>
    <mergeCell ref="VMZ200:VNB200"/>
    <mergeCell ref="VNC200:VNE200"/>
    <mergeCell ref="VJA200:VJB200"/>
    <mergeCell ref="VJE200:VJG200"/>
    <mergeCell ref="VJH200:VJJ200"/>
    <mergeCell ref="VJK200:VJM200"/>
    <mergeCell ref="VJN200:VJO200"/>
    <mergeCell ref="VJQ200:VJR200"/>
    <mergeCell ref="VJU200:VJW200"/>
    <mergeCell ref="VJX200:VJZ200"/>
    <mergeCell ref="VKA200:VKC200"/>
    <mergeCell ref="VKD200:VKE200"/>
    <mergeCell ref="VKG200:VKH200"/>
    <mergeCell ref="VKK200:VKM200"/>
    <mergeCell ref="VKN200:VKP200"/>
    <mergeCell ref="VKQ200:VKS200"/>
    <mergeCell ref="VKT200:VKU200"/>
    <mergeCell ref="VKW200:VKX200"/>
    <mergeCell ref="VLA200:VLC200"/>
    <mergeCell ref="VGY200:VHA200"/>
    <mergeCell ref="VHB200:VHC200"/>
    <mergeCell ref="VHE200:VHF200"/>
    <mergeCell ref="VHI200:VHK200"/>
    <mergeCell ref="VHL200:VHN200"/>
    <mergeCell ref="VHO200:VHQ200"/>
    <mergeCell ref="VHR200:VHS200"/>
    <mergeCell ref="VHU200:VHV200"/>
    <mergeCell ref="VHY200:VIA200"/>
    <mergeCell ref="VIB200:VID200"/>
    <mergeCell ref="VIE200:VIG200"/>
    <mergeCell ref="VIH200:VII200"/>
    <mergeCell ref="VIK200:VIL200"/>
    <mergeCell ref="VIO200:VIQ200"/>
    <mergeCell ref="VIR200:VIT200"/>
    <mergeCell ref="VIU200:VIW200"/>
    <mergeCell ref="VIX200:VIY200"/>
    <mergeCell ref="VEW200:VEY200"/>
    <mergeCell ref="VEZ200:VFB200"/>
    <mergeCell ref="VFC200:VFE200"/>
    <mergeCell ref="VFF200:VFG200"/>
    <mergeCell ref="VFI200:VFJ200"/>
    <mergeCell ref="VFM200:VFO200"/>
    <mergeCell ref="VFP200:VFR200"/>
    <mergeCell ref="VFS200:VFU200"/>
    <mergeCell ref="VFV200:VFW200"/>
    <mergeCell ref="VFY200:VFZ200"/>
    <mergeCell ref="VGC200:VGE200"/>
    <mergeCell ref="VGF200:VGH200"/>
    <mergeCell ref="VGI200:VGK200"/>
    <mergeCell ref="VGL200:VGM200"/>
    <mergeCell ref="VGO200:VGP200"/>
    <mergeCell ref="VGS200:VGU200"/>
    <mergeCell ref="VGV200:VGX200"/>
    <mergeCell ref="VCT200:VCU200"/>
    <mergeCell ref="VCW200:VCX200"/>
    <mergeCell ref="VDA200:VDC200"/>
    <mergeCell ref="VDD200:VDF200"/>
    <mergeCell ref="VDG200:VDI200"/>
    <mergeCell ref="VDJ200:VDK200"/>
    <mergeCell ref="VDM200:VDN200"/>
    <mergeCell ref="VDQ200:VDS200"/>
    <mergeCell ref="VDT200:VDV200"/>
    <mergeCell ref="VDW200:VDY200"/>
    <mergeCell ref="VDZ200:VEA200"/>
    <mergeCell ref="VEC200:VED200"/>
    <mergeCell ref="VEG200:VEI200"/>
    <mergeCell ref="VEJ200:VEL200"/>
    <mergeCell ref="VEM200:VEO200"/>
    <mergeCell ref="VEP200:VEQ200"/>
    <mergeCell ref="VES200:VET200"/>
    <mergeCell ref="VAR200:VAT200"/>
    <mergeCell ref="VAU200:VAW200"/>
    <mergeCell ref="VAX200:VAY200"/>
    <mergeCell ref="VBA200:VBB200"/>
    <mergeCell ref="VBE200:VBG200"/>
    <mergeCell ref="VBH200:VBJ200"/>
    <mergeCell ref="VBK200:VBM200"/>
    <mergeCell ref="VBN200:VBO200"/>
    <mergeCell ref="VBQ200:VBR200"/>
    <mergeCell ref="VBU200:VBW200"/>
    <mergeCell ref="VBX200:VBZ200"/>
    <mergeCell ref="VCA200:VCC200"/>
    <mergeCell ref="VCD200:VCE200"/>
    <mergeCell ref="VCG200:VCH200"/>
    <mergeCell ref="VCK200:VCM200"/>
    <mergeCell ref="VCN200:VCP200"/>
    <mergeCell ref="VCQ200:VCS200"/>
    <mergeCell ref="UYO200:UYP200"/>
    <mergeCell ref="UYS200:UYU200"/>
    <mergeCell ref="UYV200:UYX200"/>
    <mergeCell ref="UYY200:UZA200"/>
    <mergeCell ref="UZB200:UZC200"/>
    <mergeCell ref="UZE200:UZF200"/>
    <mergeCell ref="UZI200:UZK200"/>
    <mergeCell ref="UZL200:UZN200"/>
    <mergeCell ref="UZO200:UZQ200"/>
    <mergeCell ref="UZR200:UZS200"/>
    <mergeCell ref="UZU200:UZV200"/>
    <mergeCell ref="UZY200:VAA200"/>
    <mergeCell ref="VAB200:VAD200"/>
    <mergeCell ref="VAE200:VAG200"/>
    <mergeCell ref="VAH200:VAI200"/>
    <mergeCell ref="VAK200:VAL200"/>
    <mergeCell ref="VAO200:VAQ200"/>
    <mergeCell ref="UWM200:UWO200"/>
    <mergeCell ref="UWP200:UWQ200"/>
    <mergeCell ref="UWS200:UWT200"/>
    <mergeCell ref="UWW200:UWY200"/>
    <mergeCell ref="UWZ200:UXB200"/>
    <mergeCell ref="UXC200:UXE200"/>
    <mergeCell ref="UXF200:UXG200"/>
    <mergeCell ref="UXI200:UXJ200"/>
    <mergeCell ref="UXM200:UXO200"/>
    <mergeCell ref="UXP200:UXR200"/>
    <mergeCell ref="UXS200:UXU200"/>
    <mergeCell ref="UXV200:UXW200"/>
    <mergeCell ref="UXY200:UXZ200"/>
    <mergeCell ref="UYC200:UYE200"/>
    <mergeCell ref="UYF200:UYH200"/>
    <mergeCell ref="UYI200:UYK200"/>
    <mergeCell ref="UYL200:UYM200"/>
    <mergeCell ref="UUK200:UUM200"/>
    <mergeCell ref="UUN200:UUP200"/>
    <mergeCell ref="UUQ200:UUS200"/>
    <mergeCell ref="UUT200:UUU200"/>
    <mergeCell ref="UUW200:UUX200"/>
    <mergeCell ref="UVA200:UVC200"/>
    <mergeCell ref="UVD200:UVF200"/>
    <mergeCell ref="UVG200:UVI200"/>
    <mergeCell ref="UVJ200:UVK200"/>
    <mergeCell ref="UVM200:UVN200"/>
    <mergeCell ref="UVQ200:UVS200"/>
    <mergeCell ref="UVT200:UVV200"/>
    <mergeCell ref="UVW200:UVY200"/>
    <mergeCell ref="UVZ200:UWA200"/>
    <mergeCell ref="UWC200:UWD200"/>
    <mergeCell ref="UWG200:UWI200"/>
    <mergeCell ref="UWJ200:UWL200"/>
    <mergeCell ref="USH200:USI200"/>
    <mergeCell ref="USK200:USL200"/>
    <mergeCell ref="USO200:USQ200"/>
    <mergeCell ref="USR200:UST200"/>
    <mergeCell ref="USU200:USW200"/>
    <mergeCell ref="USX200:USY200"/>
    <mergeCell ref="UTA200:UTB200"/>
    <mergeCell ref="UTE200:UTG200"/>
    <mergeCell ref="UTH200:UTJ200"/>
    <mergeCell ref="UTK200:UTM200"/>
    <mergeCell ref="UTN200:UTO200"/>
    <mergeCell ref="UTQ200:UTR200"/>
    <mergeCell ref="UTU200:UTW200"/>
    <mergeCell ref="UTX200:UTZ200"/>
    <mergeCell ref="UUA200:UUC200"/>
    <mergeCell ref="UUD200:UUE200"/>
    <mergeCell ref="UUG200:UUH200"/>
    <mergeCell ref="UQF200:UQH200"/>
    <mergeCell ref="UQI200:UQK200"/>
    <mergeCell ref="UQL200:UQM200"/>
    <mergeCell ref="UQO200:UQP200"/>
    <mergeCell ref="UQS200:UQU200"/>
    <mergeCell ref="UQV200:UQX200"/>
    <mergeCell ref="UQY200:URA200"/>
    <mergeCell ref="URB200:URC200"/>
    <mergeCell ref="URE200:URF200"/>
    <mergeCell ref="URI200:URK200"/>
    <mergeCell ref="URL200:URN200"/>
    <mergeCell ref="URO200:URQ200"/>
    <mergeCell ref="URR200:URS200"/>
    <mergeCell ref="URU200:URV200"/>
    <mergeCell ref="URY200:USA200"/>
    <mergeCell ref="USB200:USD200"/>
    <mergeCell ref="USE200:USG200"/>
    <mergeCell ref="UOC200:UOD200"/>
    <mergeCell ref="UOG200:UOI200"/>
    <mergeCell ref="UOJ200:UOL200"/>
    <mergeCell ref="UOM200:UOO200"/>
    <mergeCell ref="UOP200:UOQ200"/>
    <mergeCell ref="UOS200:UOT200"/>
    <mergeCell ref="UOW200:UOY200"/>
    <mergeCell ref="UOZ200:UPB200"/>
    <mergeCell ref="UPC200:UPE200"/>
    <mergeCell ref="UPF200:UPG200"/>
    <mergeCell ref="UPI200:UPJ200"/>
    <mergeCell ref="UPM200:UPO200"/>
    <mergeCell ref="UPP200:UPR200"/>
    <mergeCell ref="UPS200:UPU200"/>
    <mergeCell ref="UPV200:UPW200"/>
    <mergeCell ref="UPY200:UPZ200"/>
    <mergeCell ref="UQC200:UQE200"/>
    <mergeCell ref="UMA200:UMC200"/>
    <mergeCell ref="UMD200:UME200"/>
    <mergeCell ref="UMG200:UMH200"/>
    <mergeCell ref="UMK200:UMM200"/>
    <mergeCell ref="UMN200:UMP200"/>
    <mergeCell ref="UMQ200:UMS200"/>
    <mergeCell ref="UMT200:UMU200"/>
    <mergeCell ref="UMW200:UMX200"/>
    <mergeCell ref="UNA200:UNC200"/>
    <mergeCell ref="UND200:UNF200"/>
    <mergeCell ref="UNG200:UNI200"/>
    <mergeCell ref="UNJ200:UNK200"/>
    <mergeCell ref="UNM200:UNN200"/>
    <mergeCell ref="UNQ200:UNS200"/>
    <mergeCell ref="UNT200:UNV200"/>
    <mergeCell ref="UNW200:UNY200"/>
    <mergeCell ref="UNZ200:UOA200"/>
    <mergeCell ref="UJY200:UKA200"/>
    <mergeCell ref="UKB200:UKD200"/>
    <mergeCell ref="UKE200:UKG200"/>
    <mergeCell ref="UKH200:UKI200"/>
    <mergeCell ref="UKK200:UKL200"/>
    <mergeCell ref="UKO200:UKQ200"/>
    <mergeCell ref="UKR200:UKT200"/>
    <mergeCell ref="UKU200:UKW200"/>
    <mergeCell ref="UKX200:UKY200"/>
    <mergeCell ref="ULA200:ULB200"/>
    <mergeCell ref="ULE200:ULG200"/>
    <mergeCell ref="ULH200:ULJ200"/>
    <mergeCell ref="ULK200:ULM200"/>
    <mergeCell ref="ULN200:ULO200"/>
    <mergeCell ref="ULQ200:ULR200"/>
    <mergeCell ref="ULU200:ULW200"/>
    <mergeCell ref="ULX200:ULZ200"/>
    <mergeCell ref="UHV200:UHW200"/>
    <mergeCell ref="UHY200:UHZ200"/>
    <mergeCell ref="UIC200:UIE200"/>
    <mergeCell ref="UIF200:UIH200"/>
    <mergeCell ref="UII200:UIK200"/>
    <mergeCell ref="UIL200:UIM200"/>
    <mergeCell ref="UIO200:UIP200"/>
    <mergeCell ref="UIS200:UIU200"/>
    <mergeCell ref="UIV200:UIX200"/>
    <mergeCell ref="UIY200:UJA200"/>
    <mergeCell ref="UJB200:UJC200"/>
    <mergeCell ref="UJE200:UJF200"/>
    <mergeCell ref="UJI200:UJK200"/>
    <mergeCell ref="UJL200:UJN200"/>
    <mergeCell ref="UJO200:UJQ200"/>
    <mergeCell ref="UJR200:UJS200"/>
    <mergeCell ref="UJU200:UJV200"/>
    <mergeCell ref="UFT200:UFV200"/>
    <mergeCell ref="UFW200:UFY200"/>
    <mergeCell ref="UFZ200:UGA200"/>
    <mergeCell ref="UGC200:UGD200"/>
    <mergeCell ref="UGG200:UGI200"/>
    <mergeCell ref="UGJ200:UGL200"/>
    <mergeCell ref="UGM200:UGO200"/>
    <mergeCell ref="UGP200:UGQ200"/>
    <mergeCell ref="UGS200:UGT200"/>
    <mergeCell ref="UGW200:UGY200"/>
    <mergeCell ref="UGZ200:UHB200"/>
    <mergeCell ref="UHC200:UHE200"/>
    <mergeCell ref="UHF200:UHG200"/>
    <mergeCell ref="UHI200:UHJ200"/>
    <mergeCell ref="UHM200:UHO200"/>
    <mergeCell ref="UHP200:UHR200"/>
    <mergeCell ref="UHS200:UHU200"/>
    <mergeCell ref="UDQ200:UDR200"/>
    <mergeCell ref="UDU200:UDW200"/>
    <mergeCell ref="UDX200:UDZ200"/>
    <mergeCell ref="UEA200:UEC200"/>
    <mergeCell ref="UED200:UEE200"/>
    <mergeCell ref="UEG200:UEH200"/>
    <mergeCell ref="UEK200:UEM200"/>
    <mergeCell ref="UEN200:UEP200"/>
    <mergeCell ref="UEQ200:UES200"/>
    <mergeCell ref="UET200:UEU200"/>
    <mergeCell ref="UEW200:UEX200"/>
    <mergeCell ref="UFA200:UFC200"/>
    <mergeCell ref="UFD200:UFF200"/>
    <mergeCell ref="UFG200:UFI200"/>
    <mergeCell ref="UFJ200:UFK200"/>
    <mergeCell ref="UFM200:UFN200"/>
    <mergeCell ref="UFQ200:UFS200"/>
    <mergeCell ref="UBO200:UBQ200"/>
    <mergeCell ref="UBR200:UBS200"/>
    <mergeCell ref="UBU200:UBV200"/>
    <mergeCell ref="UBY200:UCA200"/>
    <mergeCell ref="UCB200:UCD200"/>
    <mergeCell ref="UCE200:UCG200"/>
    <mergeCell ref="UCH200:UCI200"/>
    <mergeCell ref="UCK200:UCL200"/>
    <mergeCell ref="UCO200:UCQ200"/>
    <mergeCell ref="UCR200:UCT200"/>
    <mergeCell ref="UCU200:UCW200"/>
    <mergeCell ref="UCX200:UCY200"/>
    <mergeCell ref="UDA200:UDB200"/>
    <mergeCell ref="UDE200:UDG200"/>
    <mergeCell ref="UDH200:UDJ200"/>
    <mergeCell ref="UDK200:UDM200"/>
    <mergeCell ref="UDN200:UDO200"/>
    <mergeCell ref="TZM200:TZO200"/>
    <mergeCell ref="TZP200:TZR200"/>
    <mergeCell ref="TZS200:TZU200"/>
    <mergeCell ref="TZV200:TZW200"/>
    <mergeCell ref="TZY200:TZZ200"/>
    <mergeCell ref="UAC200:UAE200"/>
    <mergeCell ref="UAF200:UAH200"/>
    <mergeCell ref="UAI200:UAK200"/>
    <mergeCell ref="UAL200:UAM200"/>
    <mergeCell ref="UAO200:UAP200"/>
    <mergeCell ref="UAS200:UAU200"/>
    <mergeCell ref="UAV200:UAX200"/>
    <mergeCell ref="UAY200:UBA200"/>
    <mergeCell ref="UBB200:UBC200"/>
    <mergeCell ref="UBE200:UBF200"/>
    <mergeCell ref="UBI200:UBK200"/>
    <mergeCell ref="UBL200:UBN200"/>
    <mergeCell ref="TXJ200:TXK200"/>
    <mergeCell ref="TXM200:TXN200"/>
    <mergeCell ref="TXQ200:TXS200"/>
    <mergeCell ref="TXT200:TXV200"/>
    <mergeCell ref="TXW200:TXY200"/>
    <mergeCell ref="TXZ200:TYA200"/>
    <mergeCell ref="TYC200:TYD200"/>
    <mergeCell ref="TYG200:TYI200"/>
    <mergeCell ref="TYJ200:TYL200"/>
    <mergeCell ref="TYM200:TYO200"/>
    <mergeCell ref="TYP200:TYQ200"/>
    <mergeCell ref="TYS200:TYT200"/>
    <mergeCell ref="TYW200:TYY200"/>
    <mergeCell ref="TYZ200:TZB200"/>
    <mergeCell ref="TZC200:TZE200"/>
    <mergeCell ref="TZF200:TZG200"/>
    <mergeCell ref="TZI200:TZJ200"/>
    <mergeCell ref="TVH200:TVJ200"/>
    <mergeCell ref="TVK200:TVM200"/>
    <mergeCell ref="TVN200:TVO200"/>
    <mergeCell ref="TVQ200:TVR200"/>
    <mergeCell ref="TVU200:TVW200"/>
    <mergeCell ref="TVX200:TVZ200"/>
    <mergeCell ref="TWA200:TWC200"/>
    <mergeCell ref="TWD200:TWE200"/>
    <mergeCell ref="TWG200:TWH200"/>
    <mergeCell ref="TWK200:TWM200"/>
    <mergeCell ref="TWN200:TWP200"/>
    <mergeCell ref="TWQ200:TWS200"/>
    <mergeCell ref="TWT200:TWU200"/>
    <mergeCell ref="TWW200:TWX200"/>
    <mergeCell ref="TXA200:TXC200"/>
    <mergeCell ref="TXD200:TXF200"/>
    <mergeCell ref="TXG200:TXI200"/>
    <mergeCell ref="TTE200:TTF200"/>
    <mergeCell ref="TTI200:TTK200"/>
    <mergeCell ref="TTL200:TTN200"/>
    <mergeCell ref="TTO200:TTQ200"/>
    <mergeCell ref="TTR200:TTS200"/>
    <mergeCell ref="TTU200:TTV200"/>
    <mergeCell ref="TTY200:TUA200"/>
    <mergeCell ref="TUB200:TUD200"/>
    <mergeCell ref="TUE200:TUG200"/>
    <mergeCell ref="TUH200:TUI200"/>
    <mergeCell ref="TUK200:TUL200"/>
    <mergeCell ref="TUO200:TUQ200"/>
    <mergeCell ref="TUR200:TUT200"/>
    <mergeCell ref="TUU200:TUW200"/>
    <mergeCell ref="TUX200:TUY200"/>
    <mergeCell ref="TVA200:TVB200"/>
    <mergeCell ref="TVE200:TVG200"/>
    <mergeCell ref="TRC200:TRE200"/>
    <mergeCell ref="TRF200:TRG200"/>
    <mergeCell ref="TRI200:TRJ200"/>
    <mergeCell ref="TRM200:TRO200"/>
    <mergeCell ref="TRP200:TRR200"/>
    <mergeCell ref="TRS200:TRU200"/>
    <mergeCell ref="TRV200:TRW200"/>
    <mergeCell ref="TRY200:TRZ200"/>
    <mergeCell ref="TSC200:TSE200"/>
    <mergeCell ref="TSF200:TSH200"/>
    <mergeCell ref="TSI200:TSK200"/>
    <mergeCell ref="TSL200:TSM200"/>
    <mergeCell ref="TSO200:TSP200"/>
    <mergeCell ref="TSS200:TSU200"/>
    <mergeCell ref="TSV200:TSX200"/>
    <mergeCell ref="TSY200:TTA200"/>
    <mergeCell ref="TTB200:TTC200"/>
    <mergeCell ref="TPA200:TPC200"/>
    <mergeCell ref="TPD200:TPF200"/>
    <mergeCell ref="TPG200:TPI200"/>
    <mergeCell ref="TPJ200:TPK200"/>
    <mergeCell ref="TPM200:TPN200"/>
    <mergeCell ref="TPQ200:TPS200"/>
    <mergeCell ref="TPT200:TPV200"/>
    <mergeCell ref="TPW200:TPY200"/>
    <mergeCell ref="TPZ200:TQA200"/>
    <mergeCell ref="TQC200:TQD200"/>
    <mergeCell ref="TQG200:TQI200"/>
    <mergeCell ref="TQJ200:TQL200"/>
    <mergeCell ref="TQM200:TQO200"/>
    <mergeCell ref="TQP200:TQQ200"/>
    <mergeCell ref="TQS200:TQT200"/>
    <mergeCell ref="TQW200:TQY200"/>
    <mergeCell ref="TQZ200:TRB200"/>
    <mergeCell ref="TMX200:TMY200"/>
    <mergeCell ref="TNA200:TNB200"/>
    <mergeCell ref="TNE200:TNG200"/>
    <mergeCell ref="TNH200:TNJ200"/>
    <mergeCell ref="TNK200:TNM200"/>
    <mergeCell ref="TNN200:TNO200"/>
    <mergeCell ref="TNQ200:TNR200"/>
    <mergeCell ref="TNU200:TNW200"/>
    <mergeCell ref="TNX200:TNZ200"/>
    <mergeCell ref="TOA200:TOC200"/>
    <mergeCell ref="TOD200:TOE200"/>
    <mergeCell ref="TOG200:TOH200"/>
    <mergeCell ref="TOK200:TOM200"/>
    <mergeCell ref="TON200:TOP200"/>
    <mergeCell ref="TOQ200:TOS200"/>
    <mergeCell ref="TOT200:TOU200"/>
    <mergeCell ref="TOW200:TOX200"/>
    <mergeCell ref="TKV200:TKX200"/>
    <mergeCell ref="TKY200:TLA200"/>
    <mergeCell ref="TLB200:TLC200"/>
    <mergeCell ref="TLE200:TLF200"/>
    <mergeCell ref="TLI200:TLK200"/>
    <mergeCell ref="TLL200:TLN200"/>
    <mergeCell ref="TLO200:TLQ200"/>
    <mergeCell ref="TLR200:TLS200"/>
    <mergeCell ref="TLU200:TLV200"/>
    <mergeCell ref="TLY200:TMA200"/>
    <mergeCell ref="TMB200:TMD200"/>
    <mergeCell ref="TME200:TMG200"/>
    <mergeCell ref="TMH200:TMI200"/>
    <mergeCell ref="TMK200:TML200"/>
    <mergeCell ref="TMO200:TMQ200"/>
    <mergeCell ref="TMR200:TMT200"/>
    <mergeCell ref="TMU200:TMW200"/>
    <mergeCell ref="TIS200:TIT200"/>
    <mergeCell ref="TIW200:TIY200"/>
    <mergeCell ref="TIZ200:TJB200"/>
    <mergeCell ref="TJC200:TJE200"/>
    <mergeCell ref="TJF200:TJG200"/>
    <mergeCell ref="TJI200:TJJ200"/>
    <mergeCell ref="TJM200:TJO200"/>
    <mergeCell ref="TJP200:TJR200"/>
    <mergeCell ref="TJS200:TJU200"/>
    <mergeCell ref="TJV200:TJW200"/>
    <mergeCell ref="TJY200:TJZ200"/>
    <mergeCell ref="TKC200:TKE200"/>
    <mergeCell ref="TKF200:TKH200"/>
    <mergeCell ref="TKI200:TKK200"/>
    <mergeCell ref="TKL200:TKM200"/>
    <mergeCell ref="TKO200:TKP200"/>
    <mergeCell ref="TKS200:TKU200"/>
    <mergeCell ref="TGQ200:TGS200"/>
    <mergeCell ref="TGT200:TGU200"/>
    <mergeCell ref="TGW200:TGX200"/>
    <mergeCell ref="THA200:THC200"/>
    <mergeCell ref="THD200:THF200"/>
    <mergeCell ref="THG200:THI200"/>
    <mergeCell ref="THJ200:THK200"/>
    <mergeCell ref="THM200:THN200"/>
    <mergeCell ref="THQ200:THS200"/>
    <mergeCell ref="THT200:THV200"/>
    <mergeCell ref="THW200:THY200"/>
    <mergeCell ref="THZ200:TIA200"/>
    <mergeCell ref="TIC200:TID200"/>
    <mergeCell ref="TIG200:TII200"/>
    <mergeCell ref="TIJ200:TIL200"/>
    <mergeCell ref="TIM200:TIO200"/>
    <mergeCell ref="TIP200:TIQ200"/>
    <mergeCell ref="TEO200:TEQ200"/>
    <mergeCell ref="TER200:TET200"/>
    <mergeCell ref="TEU200:TEW200"/>
    <mergeCell ref="TEX200:TEY200"/>
    <mergeCell ref="TFA200:TFB200"/>
    <mergeCell ref="TFE200:TFG200"/>
    <mergeCell ref="TFH200:TFJ200"/>
    <mergeCell ref="TFK200:TFM200"/>
    <mergeCell ref="TFN200:TFO200"/>
    <mergeCell ref="TFQ200:TFR200"/>
    <mergeCell ref="TFU200:TFW200"/>
    <mergeCell ref="TFX200:TFZ200"/>
    <mergeCell ref="TGA200:TGC200"/>
    <mergeCell ref="TGD200:TGE200"/>
    <mergeCell ref="TGG200:TGH200"/>
    <mergeCell ref="TGK200:TGM200"/>
    <mergeCell ref="TGN200:TGP200"/>
    <mergeCell ref="TCL200:TCM200"/>
    <mergeCell ref="TCO200:TCP200"/>
    <mergeCell ref="TCS200:TCU200"/>
    <mergeCell ref="TCV200:TCX200"/>
    <mergeCell ref="TCY200:TDA200"/>
    <mergeCell ref="TDB200:TDC200"/>
    <mergeCell ref="TDE200:TDF200"/>
    <mergeCell ref="TDI200:TDK200"/>
    <mergeCell ref="TDL200:TDN200"/>
    <mergeCell ref="TDO200:TDQ200"/>
    <mergeCell ref="TDR200:TDS200"/>
    <mergeCell ref="TDU200:TDV200"/>
    <mergeCell ref="TDY200:TEA200"/>
    <mergeCell ref="TEB200:TED200"/>
    <mergeCell ref="TEE200:TEG200"/>
    <mergeCell ref="TEH200:TEI200"/>
    <mergeCell ref="TEK200:TEL200"/>
    <mergeCell ref="TAJ200:TAL200"/>
    <mergeCell ref="TAM200:TAO200"/>
    <mergeCell ref="TAP200:TAQ200"/>
    <mergeCell ref="TAS200:TAT200"/>
    <mergeCell ref="TAW200:TAY200"/>
    <mergeCell ref="TAZ200:TBB200"/>
    <mergeCell ref="TBC200:TBE200"/>
    <mergeCell ref="TBF200:TBG200"/>
    <mergeCell ref="TBI200:TBJ200"/>
    <mergeCell ref="TBM200:TBO200"/>
    <mergeCell ref="TBP200:TBR200"/>
    <mergeCell ref="TBS200:TBU200"/>
    <mergeCell ref="TBV200:TBW200"/>
    <mergeCell ref="TBY200:TBZ200"/>
    <mergeCell ref="TCC200:TCE200"/>
    <mergeCell ref="TCF200:TCH200"/>
    <mergeCell ref="TCI200:TCK200"/>
    <mergeCell ref="SYG200:SYH200"/>
    <mergeCell ref="SYK200:SYM200"/>
    <mergeCell ref="SYN200:SYP200"/>
    <mergeCell ref="SYQ200:SYS200"/>
    <mergeCell ref="SYT200:SYU200"/>
    <mergeCell ref="SYW200:SYX200"/>
    <mergeCell ref="SZA200:SZC200"/>
    <mergeCell ref="SZD200:SZF200"/>
    <mergeCell ref="SZG200:SZI200"/>
    <mergeCell ref="SZJ200:SZK200"/>
    <mergeCell ref="SZM200:SZN200"/>
    <mergeCell ref="SZQ200:SZS200"/>
    <mergeCell ref="SZT200:SZV200"/>
    <mergeCell ref="SZW200:SZY200"/>
    <mergeCell ref="SZZ200:TAA200"/>
    <mergeCell ref="TAC200:TAD200"/>
    <mergeCell ref="TAG200:TAI200"/>
    <mergeCell ref="SWE200:SWG200"/>
    <mergeCell ref="SWH200:SWI200"/>
    <mergeCell ref="SWK200:SWL200"/>
    <mergeCell ref="SWO200:SWQ200"/>
    <mergeCell ref="SWR200:SWT200"/>
    <mergeCell ref="SWU200:SWW200"/>
    <mergeCell ref="SWX200:SWY200"/>
    <mergeCell ref="SXA200:SXB200"/>
    <mergeCell ref="SXE200:SXG200"/>
    <mergeCell ref="SXH200:SXJ200"/>
    <mergeCell ref="SXK200:SXM200"/>
    <mergeCell ref="SXN200:SXO200"/>
    <mergeCell ref="SXQ200:SXR200"/>
    <mergeCell ref="SXU200:SXW200"/>
    <mergeCell ref="SXX200:SXZ200"/>
    <mergeCell ref="SYA200:SYC200"/>
    <mergeCell ref="SYD200:SYE200"/>
    <mergeCell ref="SUC200:SUE200"/>
    <mergeCell ref="SUF200:SUH200"/>
    <mergeCell ref="SUI200:SUK200"/>
    <mergeCell ref="SUL200:SUM200"/>
    <mergeCell ref="SUO200:SUP200"/>
    <mergeCell ref="SUS200:SUU200"/>
    <mergeCell ref="SUV200:SUX200"/>
    <mergeCell ref="SUY200:SVA200"/>
    <mergeCell ref="SVB200:SVC200"/>
    <mergeCell ref="SVE200:SVF200"/>
    <mergeCell ref="SVI200:SVK200"/>
    <mergeCell ref="SVL200:SVN200"/>
    <mergeCell ref="SVO200:SVQ200"/>
    <mergeCell ref="SVR200:SVS200"/>
    <mergeCell ref="SVU200:SVV200"/>
    <mergeCell ref="SVY200:SWA200"/>
    <mergeCell ref="SWB200:SWD200"/>
    <mergeCell ref="SRZ200:SSA200"/>
    <mergeCell ref="SSC200:SSD200"/>
    <mergeCell ref="SSG200:SSI200"/>
    <mergeCell ref="SSJ200:SSL200"/>
    <mergeCell ref="SSM200:SSO200"/>
    <mergeCell ref="SSP200:SSQ200"/>
    <mergeCell ref="SSS200:SST200"/>
    <mergeCell ref="SSW200:SSY200"/>
    <mergeCell ref="SSZ200:STB200"/>
    <mergeCell ref="STC200:STE200"/>
    <mergeCell ref="STF200:STG200"/>
    <mergeCell ref="STI200:STJ200"/>
    <mergeCell ref="STM200:STO200"/>
    <mergeCell ref="STP200:STR200"/>
    <mergeCell ref="STS200:STU200"/>
    <mergeCell ref="STV200:STW200"/>
    <mergeCell ref="STY200:STZ200"/>
    <mergeCell ref="SPX200:SPZ200"/>
    <mergeCell ref="SQA200:SQC200"/>
    <mergeCell ref="SQD200:SQE200"/>
    <mergeCell ref="SQG200:SQH200"/>
    <mergeCell ref="SQK200:SQM200"/>
    <mergeCell ref="SQN200:SQP200"/>
    <mergeCell ref="SQQ200:SQS200"/>
    <mergeCell ref="SQT200:SQU200"/>
    <mergeCell ref="SQW200:SQX200"/>
    <mergeCell ref="SRA200:SRC200"/>
    <mergeCell ref="SRD200:SRF200"/>
    <mergeCell ref="SRG200:SRI200"/>
    <mergeCell ref="SRJ200:SRK200"/>
    <mergeCell ref="SRM200:SRN200"/>
    <mergeCell ref="SRQ200:SRS200"/>
    <mergeCell ref="SRT200:SRV200"/>
    <mergeCell ref="SRW200:SRY200"/>
    <mergeCell ref="SNU200:SNV200"/>
    <mergeCell ref="SNY200:SOA200"/>
    <mergeCell ref="SOB200:SOD200"/>
    <mergeCell ref="SOE200:SOG200"/>
    <mergeCell ref="SOH200:SOI200"/>
    <mergeCell ref="SOK200:SOL200"/>
    <mergeCell ref="SOO200:SOQ200"/>
    <mergeCell ref="SOR200:SOT200"/>
    <mergeCell ref="SOU200:SOW200"/>
    <mergeCell ref="SOX200:SOY200"/>
    <mergeCell ref="SPA200:SPB200"/>
    <mergeCell ref="SPE200:SPG200"/>
    <mergeCell ref="SPH200:SPJ200"/>
    <mergeCell ref="SPK200:SPM200"/>
    <mergeCell ref="SPN200:SPO200"/>
    <mergeCell ref="SPQ200:SPR200"/>
    <mergeCell ref="SPU200:SPW200"/>
    <mergeCell ref="SLS200:SLU200"/>
    <mergeCell ref="SLV200:SLW200"/>
    <mergeCell ref="SLY200:SLZ200"/>
    <mergeCell ref="SMC200:SME200"/>
    <mergeCell ref="SMF200:SMH200"/>
    <mergeCell ref="SMI200:SMK200"/>
    <mergeCell ref="SML200:SMM200"/>
    <mergeCell ref="SMO200:SMP200"/>
    <mergeCell ref="SMS200:SMU200"/>
    <mergeCell ref="SMV200:SMX200"/>
    <mergeCell ref="SMY200:SNA200"/>
    <mergeCell ref="SNB200:SNC200"/>
    <mergeCell ref="SNE200:SNF200"/>
    <mergeCell ref="SNI200:SNK200"/>
    <mergeCell ref="SNL200:SNN200"/>
    <mergeCell ref="SNO200:SNQ200"/>
    <mergeCell ref="SNR200:SNS200"/>
    <mergeCell ref="SJQ200:SJS200"/>
    <mergeCell ref="SJT200:SJV200"/>
    <mergeCell ref="SJW200:SJY200"/>
    <mergeCell ref="SJZ200:SKA200"/>
    <mergeCell ref="SKC200:SKD200"/>
    <mergeCell ref="SKG200:SKI200"/>
    <mergeCell ref="SKJ200:SKL200"/>
    <mergeCell ref="SKM200:SKO200"/>
    <mergeCell ref="SKP200:SKQ200"/>
    <mergeCell ref="SKS200:SKT200"/>
    <mergeCell ref="SKW200:SKY200"/>
    <mergeCell ref="SKZ200:SLB200"/>
    <mergeCell ref="SLC200:SLE200"/>
    <mergeCell ref="SLF200:SLG200"/>
    <mergeCell ref="SLI200:SLJ200"/>
    <mergeCell ref="SLM200:SLO200"/>
    <mergeCell ref="SLP200:SLR200"/>
    <mergeCell ref="SHN200:SHO200"/>
    <mergeCell ref="SHQ200:SHR200"/>
    <mergeCell ref="SHU200:SHW200"/>
    <mergeCell ref="SHX200:SHZ200"/>
    <mergeCell ref="SIA200:SIC200"/>
    <mergeCell ref="SID200:SIE200"/>
    <mergeCell ref="SIG200:SIH200"/>
    <mergeCell ref="SIK200:SIM200"/>
    <mergeCell ref="SIN200:SIP200"/>
    <mergeCell ref="SIQ200:SIS200"/>
    <mergeCell ref="SIT200:SIU200"/>
    <mergeCell ref="SIW200:SIX200"/>
    <mergeCell ref="SJA200:SJC200"/>
    <mergeCell ref="SJD200:SJF200"/>
    <mergeCell ref="SJG200:SJI200"/>
    <mergeCell ref="SJJ200:SJK200"/>
    <mergeCell ref="SJM200:SJN200"/>
    <mergeCell ref="SFL200:SFN200"/>
    <mergeCell ref="SFO200:SFQ200"/>
    <mergeCell ref="SFR200:SFS200"/>
    <mergeCell ref="SFU200:SFV200"/>
    <mergeCell ref="SFY200:SGA200"/>
    <mergeCell ref="SGB200:SGD200"/>
    <mergeCell ref="SGE200:SGG200"/>
    <mergeCell ref="SGH200:SGI200"/>
    <mergeCell ref="SGK200:SGL200"/>
    <mergeCell ref="SGO200:SGQ200"/>
    <mergeCell ref="SGR200:SGT200"/>
    <mergeCell ref="SGU200:SGW200"/>
    <mergeCell ref="SGX200:SGY200"/>
    <mergeCell ref="SHA200:SHB200"/>
    <mergeCell ref="SHE200:SHG200"/>
    <mergeCell ref="SHH200:SHJ200"/>
    <mergeCell ref="SHK200:SHM200"/>
    <mergeCell ref="SDI200:SDJ200"/>
    <mergeCell ref="SDM200:SDO200"/>
    <mergeCell ref="SDP200:SDR200"/>
    <mergeCell ref="SDS200:SDU200"/>
    <mergeCell ref="SDV200:SDW200"/>
    <mergeCell ref="SDY200:SDZ200"/>
    <mergeCell ref="SEC200:SEE200"/>
    <mergeCell ref="SEF200:SEH200"/>
    <mergeCell ref="SEI200:SEK200"/>
    <mergeCell ref="SEL200:SEM200"/>
    <mergeCell ref="SEO200:SEP200"/>
    <mergeCell ref="SES200:SEU200"/>
    <mergeCell ref="SEV200:SEX200"/>
    <mergeCell ref="SEY200:SFA200"/>
    <mergeCell ref="SFB200:SFC200"/>
    <mergeCell ref="SFE200:SFF200"/>
    <mergeCell ref="SFI200:SFK200"/>
    <mergeCell ref="SBG200:SBI200"/>
    <mergeCell ref="SBJ200:SBK200"/>
    <mergeCell ref="SBM200:SBN200"/>
    <mergeCell ref="SBQ200:SBS200"/>
    <mergeCell ref="SBT200:SBV200"/>
    <mergeCell ref="SBW200:SBY200"/>
    <mergeCell ref="SBZ200:SCA200"/>
    <mergeCell ref="SCC200:SCD200"/>
    <mergeCell ref="SCG200:SCI200"/>
    <mergeCell ref="SCJ200:SCL200"/>
    <mergeCell ref="SCM200:SCO200"/>
    <mergeCell ref="SCP200:SCQ200"/>
    <mergeCell ref="SCS200:SCT200"/>
    <mergeCell ref="SCW200:SCY200"/>
    <mergeCell ref="SCZ200:SDB200"/>
    <mergeCell ref="SDC200:SDE200"/>
    <mergeCell ref="SDF200:SDG200"/>
    <mergeCell ref="RZE200:RZG200"/>
    <mergeCell ref="RZH200:RZJ200"/>
    <mergeCell ref="RZK200:RZM200"/>
    <mergeCell ref="RZN200:RZO200"/>
    <mergeCell ref="RZQ200:RZR200"/>
    <mergeCell ref="RZU200:RZW200"/>
    <mergeCell ref="RZX200:RZZ200"/>
    <mergeCell ref="SAA200:SAC200"/>
    <mergeCell ref="SAD200:SAE200"/>
    <mergeCell ref="SAG200:SAH200"/>
    <mergeCell ref="SAK200:SAM200"/>
    <mergeCell ref="SAN200:SAP200"/>
    <mergeCell ref="SAQ200:SAS200"/>
    <mergeCell ref="SAT200:SAU200"/>
    <mergeCell ref="SAW200:SAX200"/>
    <mergeCell ref="SBA200:SBC200"/>
    <mergeCell ref="SBD200:SBF200"/>
    <mergeCell ref="RXB200:RXC200"/>
    <mergeCell ref="RXE200:RXF200"/>
    <mergeCell ref="RXI200:RXK200"/>
    <mergeCell ref="RXL200:RXN200"/>
    <mergeCell ref="RXO200:RXQ200"/>
    <mergeCell ref="RXR200:RXS200"/>
    <mergeCell ref="RXU200:RXV200"/>
    <mergeCell ref="RXY200:RYA200"/>
    <mergeCell ref="RYB200:RYD200"/>
    <mergeCell ref="RYE200:RYG200"/>
    <mergeCell ref="RYH200:RYI200"/>
    <mergeCell ref="RYK200:RYL200"/>
    <mergeCell ref="RYO200:RYQ200"/>
    <mergeCell ref="RYR200:RYT200"/>
    <mergeCell ref="RYU200:RYW200"/>
    <mergeCell ref="RYX200:RYY200"/>
    <mergeCell ref="RZA200:RZB200"/>
    <mergeCell ref="RUZ200:RVB200"/>
    <mergeCell ref="RVC200:RVE200"/>
    <mergeCell ref="RVF200:RVG200"/>
    <mergeCell ref="RVI200:RVJ200"/>
    <mergeCell ref="RVM200:RVO200"/>
    <mergeCell ref="RVP200:RVR200"/>
    <mergeCell ref="RVS200:RVU200"/>
    <mergeCell ref="RVV200:RVW200"/>
    <mergeCell ref="RVY200:RVZ200"/>
    <mergeCell ref="RWC200:RWE200"/>
    <mergeCell ref="RWF200:RWH200"/>
    <mergeCell ref="RWI200:RWK200"/>
    <mergeCell ref="RWL200:RWM200"/>
    <mergeCell ref="RWO200:RWP200"/>
    <mergeCell ref="RWS200:RWU200"/>
    <mergeCell ref="RWV200:RWX200"/>
    <mergeCell ref="RWY200:RXA200"/>
    <mergeCell ref="RSW200:RSX200"/>
    <mergeCell ref="RTA200:RTC200"/>
    <mergeCell ref="RTD200:RTF200"/>
    <mergeCell ref="RTG200:RTI200"/>
    <mergeCell ref="RTJ200:RTK200"/>
    <mergeCell ref="RTM200:RTN200"/>
    <mergeCell ref="RTQ200:RTS200"/>
    <mergeCell ref="RTT200:RTV200"/>
    <mergeCell ref="RTW200:RTY200"/>
    <mergeCell ref="RTZ200:RUA200"/>
    <mergeCell ref="RUC200:RUD200"/>
    <mergeCell ref="RUG200:RUI200"/>
    <mergeCell ref="RUJ200:RUL200"/>
    <mergeCell ref="RUM200:RUO200"/>
    <mergeCell ref="RUP200:RUQ200"/>
    <mergeCell ref="RUS200:RUT200"/>
    <mergeCell ref="RUW200:RUY200"/>
    <mergeCell ref="RQU200:RQW200"/>
    <mergeCell ref="RQX200:RQY200"/>
    <mergeCell ref="RRA200:RRB200"/>
    <mergeCell ref="RRE200:RRG200"/>
    <mergeCell ref="RRH200:RRJ200"/>
    <mergeCell ref="RRK200:RRM200"/>
    <mergeCell ref="RRN200:RRO200"/>
    <mergeCell ref="RRQ200:RRR200"/>
    <mergeCell ref="RRU200:RRW200"/>
    <mergeCell ref="RRX200:RRZ200"/>
    <mergeCell ref="RSA200:RSC200"/>
    <mergeCell ref="RSD200:RSE200"/>
    <mergeCell ref="RSG200:RSH200"/>
    <mergeCell ref="RSK200:RSM200"/>
    <mergeCell ref="RSN200:RSP200"/>
    <mergeCell ref="RSQ200:RSS200"/>
    <mergeCell ref="RST200:RSU200"/>
    <mergeCell ref="ROS200:ROU200"/>
    <mergeCell ref="ROV200:ROX200"/>
    <mergeCell ref="ROY200:RPA200"/>
    <mergeCell ref="RPB200:RPC200"/>
    <mergeCell ref="RPE200:RPF200"/>
    <mergeCell ref="RPI200:RPK200"/>
    <mergeCell ref="RPL200:RPN200"/>
    <mergeCell ref="RPO200:RPQ200"/>
    <mergeCell ref="RPR200:RPS200"/>
    <mergeCell ref="RPU200:RPV200"/>
    <mergeCell ref="RPY200:RQA200"/>
    <mergeCell ref="RQB200:RQD200"/>
    <mergeCell ref="RQE200:RQG200"/>
    <mergeCell ref="RQH200:RQI200"/>
    <mergeCell ref="RQK200:RQL200"/>
    <mergeCell ref="RQO200:RQQ200"/>
    <mergeCell ref="RQR200:RQT200"/>
    <mergeCell ref="RMP200:RMQ200"/>
    <mergeCell ref="RMS200:RMT200"/>
    <mergeCell ref="RMW200:RMY200"/>
    <mergeCell ref="RMZ200:RNB200"/>
    <mergeCell ref="RNC200:RNE200"/>
    <mergeCell ref="RNF200:RNG200"/>
    <mergeCell ref="RNI200:RNJ200"/>
    <mergeCell ref="RNM200:RNO200"/>
    <mergeCell ref="RNP200:RNR200"/>
    <mergeCell ref="RNS200:RNU200"/>
    <mergeCell ref="RNV200:RNW200"/>
    <mergeCell ref="RNY200:RNZ200"/>
    <mergeCell ref="ROC200:ROE200"/>
    <mergeCell ref="ROF200:ROH200"/>
    <mergeCell ref="ROI200:ROK200"/>
    <mergeCell ref="ROL200:ROM200"/>
    <mergeCell ref="ROO200:ROP200"/>
    <mergeCell ref="RKN200:RKP200"/>
    <mergeCell ref="RKQ200:RKS200"/>
    <mergeCell ref="RKT200:RKU200"/>
    <mergeCell ref="RKW200:RKX200"/>
    <mergeCell ref="RLA200:RLC200"/>
    <mergeCell ref="RLD200:RLF200"/>
    <mergeCell ref="RLG200:RLI200"/>
    <mergeCell ref="RLJ200:RLK200"/>
    <mergeCell ref="RLM200:RLN200"/>
    <mergeCell ref="RLQ200:RLS200"/>
    <mergeCell ref="RLT200:RLV200"/>
    <mergeCell ref="RLW200:RLY200"/>
    <mergeCell ref="RLZ200:RMA200"/>
    <mergeCell ref="RMC200:RMD200"/>
    <mergeCell ref="RMG200:RMI200"/>
    <mergeCell ref="RMJ200:RML200"/>
    <mergeCell ref="RMM200:RMO200"/>
    <mergeCell ref="RIK200:RIL200"/>
    <mergeCell ref="RIO200:RIQ200"/>
    <mergeCell ref="RIR200:RIT200"/>
    <mergeCell ref="RIU200:RIW200"/>
    <mergeCell ref="RIX200:RIY200"/>
    <mergeCell ref="RJA200:RJB200"/>
    <mergeCell ref="RJE200:RJG200"/>
    <mergeCell ref="RJH200:RJJ200"/>
    <mergeCell ref="RJK200:RJM200"/>
    <mergeCell ref="RJN200:RJO200"/>
    <mergeCell ref="RJQ200:RJR200"/>
    <mergeCell ref="RJU200:RJW200"/>
    <mergeCell ref="RJX200:RJZ200"/>
    <mergeCell ref="RKA200:RKC200"/>
    <mergeCell ref="RKD200:RKE200"/>
    <mergeCell ref="RKG200:RKH200"/>
    <mergeCell ref="RKK200:RKM200"/>
    <mergeCell ref="RGI200:RGK200"/>
    <mergeCell ref="RGL200:RGM200"/>
    <mergeCell ref="RGO200:RGP200"/>
    <mergeCell ref="RGS200:RGU200"/>
    <mergeCell ref="RGV200:RGX200"/>
    <mergeCell ref="RGY200:RHA200"/>
    <mergeCell ref="RHB200:RHC200"/>
    <mergeCell ref="RHE200:RHF200"/>
    <mergeCell ref="RHI200:RHK200"/>
    <mergeCell ref="RHL200:RHN200"/>
    <mergeCell ref="RHO200:RHQ200"/>
    <mergeCell ref="RHR200:RHS200"/>
    <mergeCell ref="RHU200:RHV200"/>
    <mergeCell ref="RHY200:RIA200"/>
    <mergeCell ref="RIB200:RID200"/>
    <mergeCell ref="RIE200:RIG200"/>
    <mergeCell ref="RIH200:RII200"/>
    <mergeCell ref="REG200:REI200"/>
    <mergeCell ref="REJ200:REL200"/>
    <mergeCell ref="REM200:REO200"/>
    <mergeCell ref="REP200:REQ200"/>
    <mergeCell ref="RES200:RET200"/>
    <mergeCell ref="REW200:REY200"/>
    <mergeCell ref="REZ200:RFB200"/>
    <mergeCell ref="RFC200:RFE200"/>
    <mergeCell ref="RFF200:RFG200"/>
    <mergeCell ref="RFI200:RFJ200"/>
    <mergeCell ref="RFM200:RFO200"/>
    <mergeCell ref="RFP200:RFR200"/>
    <mergeCell ref="RFS200:RFU200"/>
    <mergeCell ref="RFV200:RFW200"/>
    <mergeCell ref="RFY200:RFZ200"/>
    <mergeCell ref="RGC200:RGE200"/>
    <mergeCell ref="RGF200:RGH200"/>
    <mergeCell ref="RCD200:RCE200"/>
    <mergeCell ref="RCG200:RCH200"/>
    <mergeCell ref="RCK200:RCM200"/>
    <mergeCell ref="RCN200:RCP200"/>
    <mergeCell ref="RCQ200:RCS200"/>
    <mergeCell ref="RCT200:RCU200"/>
    <mergeCell ref="RCW200:RCX200"/>
    <mergeCell ref="RDA200:RDC200"/>
    <mergeCell ref="RDD200:RDF200"/>
    <mergeCell ref="RDG200:RDI200"/>
    <mergeCell ref="RDJ200:RDK200"/>
    <mergeCell ref="RDM200:RDN200"/>
    <mergeCell ref="RDQ200:RDS200"/>
    <mergeCell ref="RDT200:RDV200"/>
    <mergeCell ref="RDW200:RDY200"/>
    <mergeCell ref="RDZ200:REA200"/>
    <mergeCell ref="REC200:RED200"/>
    <mergeCell ref="RAB200:RAD200"/>
    <mergeCell ref="RAE200:RAG200"/>
    <mergeCell ref="RAH200:RAI200"/>
    <mergeCell ref="RAK200:RAL200"/>
    <mergeCell ref="RAO200:RAQ200"/>
    <mergeCell ref="RAR200:RAT200"/>
    <mergeCell ref="RAU200:RAW200"/>
    <mergeCell ref="RAX200:RAY200"/>
    <mergeCell ref="RBA200:RBB200"/>
    <mergeCell ref="RBE200:RBG200"/>
    <mergeCell ref="RBH200:RBJ200"/>
    <mergeCell ref="RBK200:RBM200"/>
    <mergeCell ref="RBN200:RBO200"/>
    <mergeCell ref="RBQ200:RBR200"/>
    <mergeCell ref="RBU200:RBW200"/>
    <mergeCell ref="RBX200:RBZ200"/>
    <mergeCell ref="RCA200:RCC200"/>
    <mergeCell ref="QXY200:QXZ200"/>
    <mergeCell ref="QYC200:QYE200"/>
    <mergeCell ref="QYF200:QYH200"/>
    <mergeCell ref="QYI200:QYK200"/>
    <mergeCell ref="QYL200:QYM200"/>
    <mergeCell ref="QYO200:QYP200"/>
    <mergeCell ref="QYS200:QYU200"/>
    <mergeCell ref="QYV200:QYX200"/>
    <mergeCell ref="QYY200:QZA200"/>
    <mergeCell ref="QZB200:QZC200"/>
    <mergeCell ref="QZE200:QZF200"/>
    <mergeCell ref="QZI200:QZK200"/>
    <mergeCell ref="QZL200:QZN200"/>
    <mergeCell ref="QZO200:QZQ200"/>
    <mergeCell ref="QZR200:QZS200"/>
    <mergeCell ref="QZU200:QZV200"/>
    <mergeCell ref="QZY200:RAA200"/>
    <mergeCell ref="QVW200:QVY200"/>
    <mergeCell ref="QVZ200:QWA200"/>
    <mergeCell ref="QWC200:QWD200"/>
    <mergeCell ref="QWG200:QWI200"/>
    <mergeCell ref="QWJ200:QWL200"/>
    <mergeCell ref="QWM200:QWO200"/>
    <mergeCell ref="QWP200:QWQ200"/>
    <mergeCell ref="QWS200:QWT200"/>
    <mergeCell ref="QWW200:QWY200"/>
    <mergeCell ref="QWZ200:QXB200"/>
    <mergeCell ref="QXC200:QXE200"/>
    <mergeCell ref="QXF200:QXG200"/>
    <mergeCell ref="QXI200:QXJ200"/>
    <mergeCell ref="QXM200:QXO200"/>
    <mergeCell ref="QXP200:QXR200"/>
    <mergeCell ref="QXS200:QXU200"/>
    <mergeCell ref="QXV200:QXW200"/>
    <mergeCell ref="QTU200:QTW200"/>
    <mergeCell ref="QTX200:QTZ200"/>
    <mergeCell ref="QUA200:QUC200"/>
    <mergeCell ref="QUD200:QUE200"/>
    <mergeCell ref="QUG200:QUH200"/>
    <mergeCell ref="QUK200:QUM200"/>
    <mergeCell ref="QUN200:QUP200"/>
    <mergeCell ref="QUQ200:QUS200"/>
    <mergeCell ref="QUT200:QUU200"/>
    <mergeCell ref="QUW200:QUX200"/>
    <mergeCell ref="QVA200:QVC200"/>
    <mergeCell ref="QVD200:QVF200"/>
    <mergeCell ref="QVG200:QVI200"/>
    <mergeCell ref="QVJ200:QVK200"/>
    <mergeCell ref="QVM200:QVN200"/>
    <mergeCell ref="QVQ200:QVS200"/>
    <mergeCell ref="QVT200:QVV200"/>
    <mergeCell ref="QRR200:QRS200"/>
    <mergeCell ref="QRU200:QRV200"/>
    <mergeCell ref="QRY200:QSA200"/>
    <mergeCell ref="QSB200:QSD200"/>
    <mergeCell ref="QSE200:QSG200"/>
    <mergeCell ref="QSH200:QSI200"/>
    <mergeCell ref="QSK200:QSL200"/>
    <mergeCell ref="QSO200:QSQ200"/>
    <mergeCell ref="QSR200:QST200"/>
    <mergeCell ref="QSU200:QSW200"/>
    <mergeCell ref="QSX200:QSY200"/>
    <mergeCell ref="QTA200:QTB200"/>
    <mergeCell ref="QTE200:QTG200"/>
    <mergeCell ref="QTH200:QTJ200"/>
    <mergeCell ref="QTK200:QTM200"/>
    <mergeCell ref="QTN200:QTO200"/>
    <mergeCell ref="QTQ200:QTR200"/>
    <mergeCell ref="QPP200:QPR200"/>
    <mergeCell ref="QPS200:QPU200"/>
    <mergeCell ref="QPV200:QPW200"/>
    <mergeCell ref="QPY200:QPZ200"/>
    <mergeCell ref="QQC200:QQE200"/>
    <mergeCell ref="QQF200:QQH200"/>
    <mergeCell ref="QQI200:QQK200"/>
    <mergeCell ref="QQL200:QQM200"/>
    <mergeCell ref="QQO200:QQP200"/>
    <mergeCell ref="QQS200:QQU200"/>
    <mergeCell ref="QQV200:QQX200"/>
    <mergeCell ref="QQY200:QRA200"/>
    <mergeCell ref="QRB200:QRC200"/>
    <mergeCell ref="QRE200:QRF200"/>
    <mergeCell ref="QRI200:QRK200"/>
    <mergeCell ref="QRL200:QRN200"/>
    <mergeCell ref="QRO200:QRQ200"/>
    <mergeCell ref="QNM200:QNN200"/>
    <mergeCell ref="QNQ200:QNS200"/>
    <mergeCell ref="QNT200:QNV200"/>
    <mergeCell ref="QNW200:QNY200"/>
    <mergeCell ref="QNZ200:QOA200"/>
    <mergeCell ref="QOC200:QOD200"/>
    <mergeCell ref="QOG200:QOI200"/>
    <mergeCell ref="QOJ200:QOL200"/>
    <mergeCell ref="QOM200:QOO200"/>
    <mergeCell ref="QOP200:QOQ200"/>
    <mergeCell ref="QOS200:QOT200"/>
    <mergeCell ref="QOW200:QOY200"/>
    <mergeCell ref="QOZ200:QPB200"/>
    <mergeCell ref="QPC200:QPE200"/>
    <mergeCell ref="QPF200:QPG200"/>
    <mergeCell ref="QPI200:QPJ200"/>
    <mergeCell ref="QPM200:QPO200"/>
    <mergeCell ref="QLK200:QLM200"/>
    <mergeCell ref="QLN200:QLO200"/>
    <mergeCell ref="QLQ200:QLR200"/>
    <mergeCell ref="QLU200:QLW200"/>
    <mergeCell ref="QLX200:QLZ200"/>
    <mergeCell ref="QMA200:QMC200"/>
    <mergeCell ref="QMD200:QME200"/>
    <mergeCell ref="QMG200:QMH200"/>
    <mergeCell ref="QMK200:QMM200"/>
    <mergeCell ref="QMN200:QMP200"/>
    <mergeCell ref="QMQ200:QMS200"/>
    <mergeCell ref="QMT200:QMU200"/>
    <mergeCell ref="QMW200:QMX200"/>
    <mergeCell ref="QNA200:QNC200"/>
    <mergeCell ref="QND200:QNF200"/>
    <mergeCell ref="QNG200:QNI200"/>
    <mergeCell ref="QNJ200:QNK200"/>
    <mergeCell ref="QJI200:QJK200"/>
    <mergeCell ref="QJL200:QJN200"/>
    <mergeCell ref="QJO200:QJQ200"/>
    <mergeCell ref="QJR200:QJS200"/>
    <mergeCell ref="QJU200:QJV200"/>
    <mergeCell ref="QJY200:QKA200"/>
    <mergeCell ref="QKB200:QKD200"/>
    <mergeCell ref="QKE200:QKG200"/>
    <mergeCell ref="QKH200:QKI200"/>
    <mergeCell ref="QKK200:QKL200"/>
    <mergeCell ref="QKO200:QKQ200"/>
    <mergeCell ref="QKR200:QKT200"/>
    <mergeCell ref="QKU200:QKW200"/>
    <mergeCell ref="QKX200:QKY200"/>
    <mergeCell ref="QLA200:QLB200"/>
    <mergeCell ref="QLE200:QLG200"/>
    <mergeCell ref="QLH200:QLJ200"/>
    <mergeCell ref="QHF200:QHG200"/>
    <mergeCell ref="QHI200:QHJ200"/>
    <mergeCell ref="QHM200:QHO200"/>
    <mergeCell ref="QHP200:QHR200"/>
    <mergeCell ref="QHS200:QHU200"/>
    <mergeCell ref="QHV200:QHW200"/>
    <mergeCell ref="QHY200:QHZ200"/>
    <mergeCell ref="QIC200:QIE200"/>
    <mergeCell ref="QIF200:QIH200"/>
    <mergeCell ref="QII200:QIK200"/>
    <mergeCell ref="QIL200:QIM200"/>
    <mergeCell ref="QIO200:QIP200"/>
    <mergeCell ref="QIS200:QIU200"/>
    <mergeCell ref="QIV200:QIX200"/>
    <mergeCell ref="QIY200:QJA200"/>
    <mergeCell ref="QJB200:QJC200"/>
    <mergeCell ref="QJE200:QJF200"/>
    <mergeCell ref="QFD200:QFF200"/>
    <mergeCell ref="QFG200:QFI200"/>
    <mergeCell ref="QFJ200:QFK200"/>
    <mergeCell ref="QFM200:QFN200"/>
    <mergeCell ref="QFQ200:QFS200"/>
    <mergeCell ref="QFT200:QFV200"/>
    <mergeCell ref="QFW200:QFY200"/>
    <mergeCell ref="QFZ200:QGA200"/>
    <mergeCell ref="QGC200:QGD200"/>
    <mergeCell ref="QGG200:QGI200"/>
    <mergeCell ref="QGJ200:QGL200"/>
    <mergeCell ref="QGM200:QGO200"/>
    <mergeCell ref="QGP200:QGQ200"/>
    <mergeCell ref="QGS200:QGT200"/>
    <mergeCell ref="QGW200:QGY200"/>
    <mergeCell ref="QGZ200:QHB200"/>
    <mergeCell ref="QHC200:QHE200"/>
    <mergeCell ref="QDA200:QDB200"/>
    <mergeCell ref="QDE200:QDG200"/>
    <mergeCell ref="QDH200:QDJ200"/>
    <mergeCell ref="QDK200:QDM200"/>
    <mergeCell ref="QDN200:QDO200"/>
    <mergeCell ref="QDQ200:QDR200"/>
    <mergeCell ref="QDU200:QDW200"/>
    <mergeCell ref="QDX200:QDZ200"/>
    <mergeCell ref="QEA200:QEC200"/>
    <mergeCell ref="QED200:QEE200"/>
    <mergeCell ref="QEG200:QEH200"/>
    <mergeCell ref="QEK200:QEM200"/>
    <mergeCell ref="QEN200:QEP200"/>
    <mergeCell ref="QEQ200:QES200"/>
    <mergeCell ref="QET200:QEU200"/>
    <mergeCell ref="QEW200:QEX200"/>
    <mergeCell ref="QFA200:QFC200"/>
    <mergeCell ref="QAY200:QBA200"/>
    <mergeCell ref="QBB200:QBC200"/>
    <mergeCell ref="QBE200:QBF200"/>
    <mergeCell ref="QBI200:QBK200"/>
    <mergeCell ref="QBL200:QBN200"/>
    <mergeCell ref="QBO200:QBQ200"/>
    <mergeCell ref="QBR200:QBS200"/>
    <mergeCell ref="QBU200:QBV200"/>
    <mergeCell ref="QBY200:QCA200"/>
    <mergeCell ref="QCB200:QCD200"/>
    <mergeCell ref="QCE200:QCG200"/>
    <mergeCell ref="QCH200:QCI200"/>
    <mergeCell ref="QCK200:QCL200"/>
    <mergeCell ref="QCO200:QCQ200"/>
    <mergeCell ref="QCR200:QCT200"/>
    <mergeCell ref="QCU200:QCW200"/>
    <mergeCell ref="QCX200:QCY200"/>
    <mergeCell ref="PYW200:PYY200"/>
    <mergeCell ref="PYZ200:PZB200"/>
    <mergeCell ref="PZC200:PZE200"/>
    <mergeCell ref="PZF200:PZG200"/>
    <mergeCell ref="PZI200:PZJ200"/>
    <mergeCell ref="PZM200:PZO200"/>
    <mergeCell ref="PZP200:PZR200"/>
    <mergeCell ref="PZS200:PZU200"/>
    <mergeCell ref="PZV200:PZW200"/>
    <mergeCell ref="PZY200:PZZ200"/>
    <mergeCell ref="QAC200:QAE200"/>
    <mergeCell ref="QAF200:QAH200"/>
    <mergeCell ref="QAI200:QAK200"/>
    <mergeCell ref="QAL200:QAM200"/>
    <mergeCell ref="QAO200:QAP200"/>
    <mergeCell ref="QAS200:QAU200"/>
    <mergeCell ref="QAV200:QAX200"/>
    <mergeCell ref="PWT200:PWU200"/>
    <mergeCell ref="PWW200:PWX200"/>
    <mergeCell ref="PXA200:PXC200"/>
    <mergeCell ref="PXD200:PXF200"/>
    <mergeCell ref="PXG200:PXI200"/>
    <mergeCell ref="PXJ200:PXK200"/>
    <mergeCell ref="PXM200:PXN200"/>
    <mergeCell ref="PXQ200:PXS200"/>
    <mergeCell ref="PXT200:PXV200"/>
    <mergeCell ref="PXW200:PXY200"/>
    <mergeCell ref="PXZ200:PYA200"/>
    <mergeCell ref="PYC200:PYD200"/>
    <mergeCell ref="PYG200:PYI200"/>
    <mergeCell ref="PYJ200:PYL200"/>
    <mergeCell ref="PYM200:PYO200"/>
    <mergeCell ref="PYP200:PYQ200"/>
    <mergeCell ref="PYS200:PYT200"/>
    <mergeCell ref="PUR200:PUT200"/>
    <mergeCell ref="PUU200:PUW200"/>
    <mergeCell ref="PUX200:PUY200"/>
    <mergeCell ref="PVA200:PVB200"/>
    <mergeCell ref="PVE200:PVG200"/>
    <mergeCell ref="PVH200:PVJ200"/>
    <mergeCell ref="PVK200:PVM200"/>
    <mergeCell ref="PVN200:PVO200"/>
    <mergeCell ref="PVQ200:PVR200"/>
    <mergeCell ref="PVU200:PVW200"/>
    <mergeCell ref="PVX200:PVZ200"/>
    <mergeCell ref="PWA200:PWC200"/>
    <mergeCell ref="PWD200:PWE200"/>
    <mergeCell ref="PWG200:PWH200"/>
    <mergeCell ref="PWK200:PWM200"/>
    <mergeCell ref="PWN200:PWP200"/>
    <mergeCell ref="PWQ200:PWS200"/>
    <mergeCell ref="PSO200:PSP200"/>
    <mergeCell ref="PSS200:PSU200"/>
    <mergeCell ref="PSV200:PSX200"/>
    <mergeCell ref="PSY200:PTA200"/>
    <mergeCell ref="PTB200:PTC200"/>
    <mergeCell ref="PTE200:PTF200"/>
    <mergeCell ref="PTI200:PTK200"/>
    <mergeCell ref="PTL200:PTN200"/>
    <mergeCell ref="PTO200:PTQ200"/>
    <mergeCell ref="PTR200:PTS200"/>
    <mergeCell ref="PTU200:PTV200"/>
    <mergeCell ref="PTY200:PUA200"/>
    <mergeCell ref="PUB200:PUD200"/>
    <mergeCell ref="PUE200:PUG200"/>
    <mergeCell ref="PUH200:PUI200"/>
    <mergeCell ref="PUK200:PUL200"/>
    <mergeCell ref="PUO200:PUQ200"/>
    <mergeCell ref="PQM200:PQO200"/>
    <mergeCell ref="PQP200:PQQ200"/>
    <mergeCell ref="PQS200:PQT200"/>
    <mergeCell ref="PQW200:PQY200"/>
    <mergeCell ref="PQZ200:PRB200"/>
    <mergeCell ref="PRC200:PRE200"/>
    <mergeCell ref="PRF200:PRG200"/>
    <mergeCell ref="PRI200:PRJ200"/>
    <mergeCell ref="PRM200:PRO200"/>
    <mergeCell ref="PRP200:PRR200"/>
    <mergeCell ref="PRS200:PRU200"/>
    <mergeCell ref="PRV200:PRW200"/>
    <mergeCell ref="PRY200:PRZ200"/>
    <mergeCell ref="PSC200:PSE200"/>
    <mergeCell ref="PSF200:PSH200"/>
    <mergeCell ref="PSI200:PSK200"/>
    <mergeCell ref="PSL200:PSM200"/>
    <mergeCell ref="POK200:POM200"/>
    <mergeCell ref="PON200:POP200"/>
    <mergeCell ref="POQ200:POS200"/>
    <mergeCell ref="POT200:POU200"/>
    <mergeCell ref="POW200:POX200"/>
    <mergeCell ref="PPA200:PPC200"/>
    <mergeCell ref="PPD200:PPF200"/>
    <mergeCell ref="PPG200:PPI200"/>
    <mergeCell ref="PPJ200:PPK200"/>
    <mergeCell ref="PPM200:PPN200"/>
    <mergeCell ref="PPQ200:PPS200"/>
    <mergeCell ref="PPT200:PPV200"/>
    <mergeCell ref="PPW200:PPY200"/>
    <mergeCell ref="PPZ200:PQA200"/>
    <mergeCell ref="PQC200:PQD200"/>
    <mergeCell ref="PQG200:PQI200"/>
    <mergeCell ref="PQJ200:PQL200"/>
    <mergeCell ref="PMH200:PMI200"/>
    <mergeCell ref="PMK200:PML200"/>
    <mergeCell ref="PMO200:PMQ200"/>
    <mergeCell ref="PMR200:PMT200"/>
    <mergeCell ref="PMU200:PMW200"/>
    <mergeCell ref="PMX200:PMY200"/>
    <mergeCell ref="PNA200:PNB200"/>
    <mergeCell ref="PNE200:PNG200"/>
    <mergeCell ref="PNH200:PNJ200"/>
    <mergeCell ref="PNK200:PNM200"/>
    <mergeCell ref="PNN200:PNO200"/>
    <mergeCell ref="PNQ200:PNR200"/>
    <mergeCell ref="PNU200:PNW200"/>
    <mergeCell ref="PNX200:PNZ200"/>
    <mergeCell ref="POA200:POC200"/>
    <mergeCell ref="POD200:POE200"/>
    <mergeCell ref="POG200:POH200"/>
    <mergeCell ref="PKF200:PKH200"/>
    <mergeCell ref="PKI200:PKK200"/>
    <mergeCell ref="PKL200:PKM200"/>
    <mergeCell ref="PKO200:PKP200"/>
    <mergeCell ref="PKS200:PKU200"/>
    <mergeCell ref="PKV200:PKX200"/>
    <mergeCell ref="PKY200:PLA200"/>
    <mergeCell ref="PLB200:PLC200"/>
    <mergeCell ref="PLE200:PLF200"/>
    <mergeCell ref="PLI200:PLK200"/>
    <mergeCell ref="PLL200:PLN200"/>
    <mergeCell ref="PLO200:PLQ200"/>
    <mergeCell ref="PLR200:PLS200"/>
    <mergeCell ref="PLU200:PLV200"/>
    <mergeCell ref="PLY200:PMA200"/>
    <mergeCell ref="PMB200:PMD200"/>
    <mergeCell ref="PME200:PMG200"/>
    <mergeCell ref="PIC200:PID200"/>
    <mergeCell ref="PIG200:PII200"/>
    <mergeCell ref="PIJ200:PIL200"/>
    <mergeCell ref="PIM200:PIO200"/>
    <mergeCell ref="PIP200:PIQ200"/>
    <mergeCell ref="PIS200:PIT200"/>
    <mergeCell ref="PIW200:PIY200"/>
    <mergeCell ref="PIZ200:PJB200"/>
    <mergeCell ref="PJC200:PJE200"/>
    <mergeCell ref="PJF200:PJG200"/>
    <mergeCell ref="PJI200:PJJ200"/>
    <mergeCell ref="PJM200:PJO200"/>
    <mergeCell ref="PJP200:PJR200"/>
    <mergeCell ref="PJS200:PJU200"/>
    <mergeCell ref="PJV200:PJW200"/>
    <mergeCell ref="PJY200:PJZ200"/>
    <mergeCell ref="PKC200:PKE200"/>
    <mergeCell ref="PGA200:PGC200"/>
    <mergeCell ref="PGD200:PGE200"/>
    <mergeCell ref="PGG200:PGH200"/>
    <mergeCell ref="PGK200:PGM200"/>
    <mergeCell ref="PGN200:PGP200"/>
    <mergeCell ref="PGQ200:PGS200"/>
    <mergeCell ref="PGT200:PGU200"/>
    <mergeCell ref="PGW200:PGX200"/>
    <mergeCell ref="PHA200:PHC200"/>
    <mergeCell ref="PHD200:PHF200"/>
    <mergeCell ref="PHG200:PHI200"/>
    <mergeCell ref="PHJ200:PHK200"/>
    <mergeCell ref="PHM200:PHN200"/>
    <mergeCell ref="PHQ200:PHS200"/>
    <mergeCell ref="PHT200:PHV200"/>
    <mergeCell ref="PHW200:PHY200"/>
    <mergeCell ref="PHZ200:PIA200"/>
    <mergeCell ref="PDY200:PEA200"/>
    <mergeCell ref="PEB200:PED200"/>
    <mergeCell ref="PEE200:PEG200"/>
    <mergeCell ref="PEH200:PEI200"/>
    <mergeCell ref="PEK200:PEL200"/>
    <mergeCell ref="PEO200:PEQ200"/>
    <mergeCell ref="PER200:PET200"/>
    <mergeCell ref="PEU200:PEW200"/>
    <mergeCell ref="PEX200:PEY200"/>
    <mergeCell ref="PFA200:PFB200"/>
    <mergeCell ref="PFE200:PFG200"/>
    <mergeCell ref="PFH200:PFJ200"/>
    <mergeCell ref="PFK200:PFM200"/>
    <mergeCell ref="PFN200:PFO200"/>
    <mergeCell ref="PFQ200:PFR200"/>
    <mergeCell ref="PFU200:PFW200"/>
    <mergeCell ref="PFX200:PFZ200"/>
    <mergeCell ref="PBV200:PBW200"/>
    <mergeCell ref="PBY200:PBZ200"/>
    <mergeCell ref="PCC200:PCE200"/>
    <mergeCell ref="PCF200:PCH200"/>
    <mergeCell ref="PCI200:PCK200"/>
    <mergeCell ref="PCL200:PCM200"/>
    <mergeCell ref="PCO200:PCP200"/>
    <mergeCell ref="PCS200:PCU200"/>
    <mergeCell ref="PCV200:PCX200"/>
    <mergeCell ref="PCY200:PDA200"/>
    <mergeCell ref="PDB200:PDC200"/>
    <mergeCell ref="PDE200:PDF200"/>
    <mergeCell ref="PDI200:PDK200"/>
    <mergeCell ref="PDL200:PDN200"/>
    <mergeCell ref="PDO200:PDQ200"/>
    <mergeCell ref="PDR200:PDS200"/>
    <mergeCell ref="PDU200:PDV200"/>
    <mergeCell ref="OZT200:OZV200"/>
    <mergeCell ref="OZW200:OZY200"/>
    <mergeCell ref="OZZ200:PAA200"/>
    <mergeCell ref="PAC200:PAD200"/>
    <mergeCell ref="PAG200:PAI200"/>
    <mergeCell ref="PAJ200:PAL200"/>
    <mergeCell ref="PAM200:PAO200"/>
    <mergeCell ref="PAP200:PAQ200"/>
    <mergeCell ref="PAS200:PAT200"/>
    <mergeCell ref="PAW200:PAY200"/>
    <mergeCell ref="PAZ200:PBB200"/>
    <mergeCell ref="PBC200:PBE200"/>
    <mergeCell ref="PBF200:PBG200"/>
    <mergeCell ref="PBI200:PBJ200"/>
    <mergeCell ref="PBM200:PBO200"/>
    <mergeCell ref="PBP200:PBR200"/>
    <mergeCell ref="PBS200:PBU200"/>
    <mergeCell ref="OXQ200:OXR200"/>
    <mergeCell ref="OXU200:OXW200"/>
    <mergeCell ref="OXX200:OXZ200"/>
    <mergeCell ref="OYA200:OYC200"/>
    <mergeCell ref="OYD200:OYE200"/>
    <mergeCell ref="OYG200:OYH200"/>
    <mergeCell ref="OYK200:OYM200"/>
    <mergeCell ref="OYN200:OYP200"/>
    <mergeCell ref="OYQ200:OYS200"/>
    <mergeCell ref="OYT200:OYU200"/>
    <mergeCell ref="OYW200:OYX200"/>
    <mergeCell ref="OZA200:OZC200"/>
    <mergeCell ref="OZD200:OZF200"/>
    <mergeCell ref="OZG200:OZI200"/>
    <mergeCell ref="OZJ200:OZK200"/>
    <mergeCell ref="OZM200:OZN200"/>
    <mergeCell ref="OZQ200:OZS200"/>
    <mergeCell ref="OVO200:OVQ200"/>
    <mergeCell ref="OVR200:OVS200"/>
    <mergeCell ref="OVU200:OVV200"/>
    <mergeCell ref="OVY200:OWA200"/>
    <mergeCell ref="OWB200:OWD200"/>
    <mergeCell ref="OWE200:OWG200"/>
    <mergeCell ref="OWH200:OWI200"/>
    <mergeCell ref="OWK200:OWL200"/>
    <mergeCell ref="OWO200:OWQ200"/>
    <mergeCell ref="OWR200:OWT200"/>
    <mergeCell ref="OWU200:OWW200"/>
    <mergeCell ref="OWX200:OWY200"/>
    <mergeCell ref="OXA200:OXB200"/>
    <mergeCell ref="OXE200:OXG200"/>
    <mergeCell ref="OXH200:OXJ200"/>
    <mergeCell ref="OXK200:OXM200"/>
    <mergeCell ref="OXN200:OXO200"/>
    <mergeCell ref="OTM200:OTO200"/>
    <mergeCell ref="OTP200:OTR200"/>
    <mergeCell ref="OTS200:OTU200"/>
    <mergeCell ref="OTV200:OTW200"/>
    <mergeCell ref="OTY200:OTZ200"/>
    <mergeCell ref="OUC200:OUE200"/>
    <mergeCell ref="OUF200:OUH200"/>
    <mergeCell ref="OUI200:OUK200"/>
    <mergeCell ref="OUL200:OUM200"/>
    <mergeCell ref="OUO200:OUP200"/>
    <mergeCell ref="OUS200:OUU200"/>
    <mergeCell ref="OUV200:OUX200"/>
    <mergeCell ref="OUY200:OVA200"/>
    <mergeCell ref="OVB200:OVC200"/>
    <mergeCell ref="OVE200:OVF200"/>
    <mergeCell ref="OVI200:OVK200"/>
    <mergeCell ref="OVL200:OVN200"/>
    <mergeCell ref="ORJ200:ORK200"/>
    <mergeCell ref="ORM200:ORN200"/>
    <mergeCell ref="ORQ200:ORS200"/>
    <mergeCell ref="ORT200:ORV200"/>
    <mergeCell ref="ORW200:ORY200"/>
    <mergeCell ref="ORZ200:OSA200"/>
    <mergeCell ref="OSC200:OSD200"/>
    <mergeCell ref="OSG200:OSI200"/>
    <mergeCell ref="OSJ200:OSL200"/>
    <mergeCell ref="OSM200:OSO200"/>
    <mergeCell ref="OSP200:OSQ200"/>
    <mergeCell ref="OSS200:OST200"/>
    <mergeCell ref="OSW200:OSY200"/>
    <mergeCell ref="OSZ200:OTB200"/>
    <mergeCell ref="OTC200:OTE200"/>
    <mergeCell ref="OTF200:OTG200"/>
    <mergeCell ref="OTI200:OTJ200"/>
    <mergeCell ref="OPH200:OPJ200"/>
    <mergeCell ref="OPK200:OPM200"/>
    <mergeCell ref="OPN200:OPO200"/>
    <mergeCell ref="OPQ200:OPR200"/>
    <mergeCell ref="OPU200:OPW200"/>
    <mergeCell ref="OPX200:OPZ200"/>
    <mergeCell ref="OQA200:OQC200"/>
    <mergeCell ref="OQD200:OQE200"/>
    <mergeCell ref="OQG200:OQH200"/>
    <mergeCell ref="OQK200:OQM200"/>
    <mergeCell ref="OQN200:OQP200"/>
    <mergeCell ref="OQQ200:OQS200"/>
    <mergeCell ref="OQT200:OQU200"/>
    <mergeCell ref="OQW200:OQX200"/>
    <mergeCell ref="ORA200:ORC200"/>
    <mergeCell ref="ORD200:ORF200"/>
    <mergeCell ref="ORG200:ORI200"/>
    <mergeCell ref="ONE200:ONF200"/>
    <mergeCell ref="ONI200:ONK200"/>
    <mergeCell ref="ONL200:ONN200"/>
    <mergeCell ref="ONO200:ONQ200"/>
    <mergeCell ref="ONR200:ONS200"/>
    <mergeCell ref="ONU200:ONV200"/>
    <mergeCell ref="ONY200:OOA200"/>
    <mergeCell ref="OOB200:OOD200"/>
    <mergeCell ref="OOE200:OOG200"/>
    <mergeCell ref="OOH200:OOI200"/>
    <mergeCell ref="OOK200:OOL200"/>
    <mergeCell ref="OOO200:OOQ200"/>
    <mergeCell ref="OOR200:OOT200"/>
    <mergeCell ref="OOU200:OOW200"/>
    <mergeCell ref="OOX200:OOY200"/>
    <mergeCell ref="OPA200:OPB200"/>
    <mergeCell ref="OPE200:OPG200"/>
    <mergeCell ref="OLC200:OLE200"/>
    <mergeCell ref="OLF200:OLG200"/>
    <mergeCell ref="OLI200:OLJ200"/>
    <mergeCell ref="OLM200:OLO200"/>
    <mergeCell ref="OLP200:OLR200"/>
    <mergeCell ref="OLS200:OLU200"/>
    <mergeCell ref="OLV200:OLW200"/>
    <mergeCell ref="OLY200:OLZ200"/>
    <mergeCell ref="OMC200:OME200"/>
    <mergeCell ref="OMF200:OMH200"/>
    <mergeCell ref="OMI200:OMK200"/>
    <mergeCell ref="OML200:OMM200"/>
    <mergeCell ref="OMO200:OMP200"/>
    <mergeCell ref="OMS200:OMU200"/>
    <mergeCell ref="OMV200:OMX200"/>
    <mergeCell ref="OMY200:ONA200"/>
    <mergeCell ref="ONB200:ONC200"/>
    <mergeCell ref="OJA200:OJC200"/>
    <mergeCell ref="OJD200:OJF200"/>
    <mergeCell ref="OJG200:OJI200"/>
    <mergeCell ref="OJJ200:OJK200"/>
    <mergeCell ref="OJM200:OJN200"/>
    <mergeCell ref="OJQ200:OJS200"/>
    <mergeCell ref="OJT200:OJV200"/>
    <mergeCell ref="OJW200:OJY200"/>
    <mergeCell ref="OJZ200:OKA200"/>
    <mergeCell ref="OKC200:OKD200"/>
    <mergeCell ref="OKG200:OKI200"/>
    <mergeCell ref="OKJ200:OKL200"/>
    <mergeCell ref="OKM200:OKO200"/>
    <mergeCell ref="OKP200:OKQ200"/>
    <mergeCell ref="OKS200:OKT200"/>
    <mergeCell ref="OKW200:OKY200"/>
    <mergeCell ref="OKZ200:OLB200"/>
    <mergeCell ref="OGX200:OGY200"/>
    <mergeCell ref="OHA200:OHB200"/>
    <mergeCell ref="OHE200:OHG200"/>
    <mergeCell ref="OHH200:OHJ200"/>
    <mergeCell ref="OHK200:OHM200"/>
    <mergeCell ref="OHN200:OHO200"/>
    <mergeCell ref="OHQ200:OHR200"/>
    <mergeCell ref="OHU200:OHW200"/>
    <mergeCell ref="OHX200:OHZ200"/>
    <mergeCell ref="OIA200:OIC200"/>
    <mergeCell ref="OID200:OIE200"/>
    <mergeCell ref="OIG200:OIH200"/>
    <mergeCell ref="OIK200:OIM200"/>
    <mergeCell ref="OIN200:OIP200"/>
    <mergeCell ref="OIQ200:OIS200"/>
    <mergeCell ref="OIT200:OIU200"/>
    <mergeCell ref="OIW200:OIX200"/>
    <mergeCell ref="OEV200:OEX200"/>
    <mergeCell ref="OEY200:OFA200"/>
    <mergeCell ref="OFB200:OFC200"/>
    <mergeCell ref="OFE200:OFF200"/>
    <mergeCell ref="OFI200:OFK200"/>
    <mergeCell ref="OFL200:OFN200"/>
    <mergeCell ref="OFO200:OFQ200"/>
    <mergeCell ref="OFR200:OFS200"/>
    <mergeCell ref="OFU200:OFV200"/>
    <mergeCell ref="OFY200:OGA200"/>
    <mergeCell ref="OGB200:OGD200"/>
    <mergeCell ref="OGE200:OGG200"/>
    <mergeCell ref="OGH200:OGI200"/>
    <mergeCell ref="OGK200:OGL200"/>
    <mergeCell ref="OGO200:OGQ200"/>
    <mergeCell ref="OGR200:OGT200"/>
    <mergeCell ref="OGU200:OGW200"/>
    <mergeCell ref="OCS200:OCT200"/>
    <mergeCell ref="OCW200:OCY200"/>
    <mergeCell ref="OCZ200:ODB200"/>
    <mergeCell ref="ODC200:ODE200"/>
    <mergeCell ref="ODF200:ODG200"/>
    <mergeCell ref="ODI200:ODJ200"/>
    <mergeCell ref="ODM200:ODO200"/>
    <mergeCell ref="ODP200:ODR200"/>
    <mergeCell ref="ODS200:ODU200"/>
    <mergeCell ref="ODV200:ODW200"/>
    <mergeCell ref="ODY200:ODZ200"/>
    <mergeCell ref="OEC200:OEE200"/>
    <mergeCell ref="OEF200:OEH200"/>
    <mergeCell ref="OEI200:OEK200"/>
    <mergeCell ref="OEL200:OEM200"/>
    <mergeCell ref="OEO200:OEP200"/>
    <mergeCell ref="OES200:OEU200"/>
    <mergeCell ref="OAQ200:OAS200"/>
    <mergeCell ref="OAT200:OAU200"/>
    <mergeCell ref="OAW200:OAX200"/>
    <mergeCell ref="OBA200:OBC200"/>
    <mergeCell ref="OBD200:OBF200"/>
    <mergeCell ref="OBG200:OBI200"/>
    <mergeCell ref="OBJ200:OBK200"/>
    <mergeCell ref="OBM200:OBN200"/>
    <mergeCell ref="OBQ200:OBS200"/>
    <mergeCell ref="OBT200:OBV200"/>
    <mergeCell ref="OBW200:OBY200"/>
    <mergeCell ref="OBZ200:OCA200"/>
    <mergeCell ref="OCC200:OCD200"/>
    <mergeCell ref="OCG200:OCI200"/>
    <mergeCell ref="OCJ200:OCL200"/>
    <mergeCell ref="OCM200:OCO200"/>
    <mergeCell ref="OCP200:OCQ200"/>
    <mergeCell ref="NYO200:NYQ200"/>
    <mergeCell ref="NYR200:NYT200"/>
    <mergeCell ref="NYU200:NYW200"/>
    <mergeCell ref="NYX200:NYY200"/>
    <mergeCell ref="NZA200:NZB200"/>
    <mergeCell ref="NZE200:NZG200"/>
    <mergeCell ref="NZH200:NZJ200"/>
    <mergeCell ref="NZK200:NZM200"/>
    <mergeCell ref="NZN200:NZO200"/>
    <mergeCell ref="NZQ200:NZR200"/>
    <mergeCell ref="NZU200:NZW200"/>
    <mergeCell ref="NZX200:NZZ200"/>
    <mergeCell ref="OAA200:OAC200"/>
    <mergeCell ref="OAD200:OAE200"/>
    <mergeCell ref="OAG200:OAH200"/>
    <mergeCell ref="OAK200:OAM200"/>
    <mergeCell ref="OAN200:OAP200"/>
    <mergeCell ref="NWL200:NWM200"/>
    <mergeCell ref="NWO200:NWP200"/>
    <mergeCell ref="NWS200:NWU200"/>
    <mergeCell ref="NWV200:NWX200"/>
    <mergeCell ref="NWY200:NXA200"/>
    <mergeCell ref="NXB200:NXC200"/>
    <mergeCell ref="NXE200:NXF200"/>
    <mergeCell ref="NXI200:NXK200"/>
    <mergeCell ref="NXL200:NXN200"/>
    <mergeCell ref="NXO200:NXQ200"/>
    <mergeCell ref="NXR200:NXS200"/>
    <mergeCell ref="NXU200:NXV200"/>
    <mergeCell ref="NXY200:NYA200"/>
    <mergeCell ref="NYB200:NYD200"/>
    <mergeCell ref="NYE200:NYG200"/>
    <mergeCell ref="NYH200:NYI200"/>
    <mergeCell ref="NYK200:NYL200"/>
    <mergeCell ref="NUJ200:NUL200"/>
    <mergeCell ref="NUM200:NUO200"/>
    <mergeCell ref="NUP200:NUQ200"/>
    <mergeCell ref="NUS200:NUT200"/>
    <mergeCell ref="NUW200:NUY200"/>
    <mergeCell ref="NUZ200:NVB200"/>
    <mergeCell ref="NVC200:NVE200"/>
    <mergeCell ref="NVF200:NVG200"/>
    <mergeCell ref="NVI200:NVJ200"/>
    <mergeCell ref="NVM200:NVO200"/>
    <mergeCell ref="NVP200:NVR200"/>
    <mergeCell ref="NVS200:NVU200"/>
    <mergeCell ref="NVV200:NVW200"/>
    <mergeCell ref="NVY200:NVZ200"/>
    <mergeCell ref="NWC200:NWE200"/>
    <mergeCell ref="NWF200:NWH200"/>
    <mergeCell ref="NWI200:NWK200"/>
    <mergeCell ref="NSG200:NSH200"/>
    <mergeCell ref="NSK200:NSM200"/>
    <mergeCell ref="NSN200:NSP200"/>
    <mergeCell ref="NSQ200:NSS200"/>
    <mergeCell ref="NST200:NSU200"/>
    <mergeCell ref="NSW200:NSX200"/>
    <mergeCell ref="NTA200:NTC200"/>
    <mergeCell ref="NTD200:NTF200"/>
    <mergeCell ref="NTG200:NTI200"/>
    <mergeCell ref="NTJ200:NTK200"/>
    <mergeCell ref="NTM200:NTN200"/>
    <mergeCell ref="NTQ200:NTS200"/>
    <mergeCell ref="NTT200:NTV200"/>
    <mergeCell ref="NTW200:NTY200"/>
    <mergeCell ref="NTZ200:NUA200"/>
    <mergeCell ref="NUC200:NUD200"/>
    <mergeCell ref="NUG200:NUI200"/>
    <mergeCell ref="NQE200:NQG200"/>
    <mergeCell ref="NQH200:NQI200"/>
    <mergeCell ref="NQK200:NQL200"/>
    <mergeCell ref="NQO200:NQQ200"/>
    <mergeCell ref="NQR200:NQT200"/>
    <mergeCell ref="NQU200:NQW200"/>
    <mergeCell ref="NQX200:NQY200"/>
    <mergeCell ref="NRA200:NRB200"/>
    <mergeCell ref="NRE200:NRG200"/>
    <mergeCell ref="NRH200:NRJ200"/>
    <mergeCell ref="NRK200:NRM200"/>
    <mergeCell ref="NRN200:NRO200"/>
    <mergeCell ref="NRQ200:NRR200"/>
    <mergeCell ref="NRU200:NRW200"/>
    <mergeCell ref="NRX200:NRZ200"/>
    <mergeCell ref="NSA200:NSC200"/>
    <mergeCell ref="NSD200:NSE200"/>
    <mergeCell ref="NOC200:NOE200"/>
    <mergeCell ref="NOF200:NOH200"/>
    <mergeCell ref="NOI200:NOK200"/>
    <mergeCell ref="NOL200:NOM200"/>
    <mergeCell ref="NOO200:NOP200"/>
    <mergeCell ref="NOS200:NOU200"/>
    <mergeCell ref="NOV200:NOX200"/>
    <mergeCell ref="NOY200:NPA200"/>
    <mergeCell ref="NPB200:NPC200"/>
    <mergeCell ref="NPE200:NPF200"/>
    <mergeCell ref="NPI200:NPK200"/>
    <mergeCell ref="NPL200:NPN200"/>
    <mergeCell ref="NPO200:NPQ200"/>
    <mergeCell ref="NPR200:NPS200"/>
    <mergeCell ref="NPU200:NPV200"/>
    <mergeCell ref="NPY200:NQA200"/>
    <mergeCell ref="NQB200:NQD200"/>
    <mergeCell ref="NLZ200:NMA200"/>
    <mergeCell ref="NMC200:NMD200"/>
    <mergeCell ref="NMG200:NMI200"/>
    <mergeCell ref="NMJ200:NML200"/>
    <mergeCell ref="NMM200:NMO200"/>
    <mergeCell ref="NMP200:NMQ200"/>
    <mergeCell ref="NMS200:NMT200"/>
    <mergeCell ref="NMW200:NMY200"/>
    <mergeCell ref="NMZ200:NNB200"/>
    <mergeCell ref="NNC200:NNE200"/>
    <mergeCell ref="NNF200:NNG200"/>
    <mergeCell ref="NNI200:NNJ200"/>
    <mergeCell ref="NNM200:NNO200"/>
    <mergeCell ref="NNP200:NNR200"/>
    <mergeCell ref="NNS200:NNU200"/>
    <mergeCell ref="NNV200:NNW200"/>
    <mergeCell ref="NNY200:NNZ200"/>
    <mergeCell ref="NJX200:NJZ200"/>
    <mergeCell ref="NKA200:NKC200"/>
    <mergeCell ref="NKD200:NKE200"/>
    <mergeCell ref="NKG200:NKH200"/>
    <mergeCell ref="NKK200:NKM200"/>
    <mergeCell ref="NKN200:NKP200"/>
    <mergeCell ref="NKQ200:NKS200"/>
    <mergeCell ref="NKT200:NKU200"/>
    <mergeCell ref="NKW200:NKX200"/>
    <mergeCell ref="NLA200:NLC200"/>
    <mergeCell ref="NLD200:NLF200"/>
    <mergeCell ref="NLG200:NLI200"/>
    <mergeCell ref="NLJ200:NLK200"/>
    <mergeCell ref="NLM200:NLN200"/>
    <mergeCell ref="NLQ200:NLS200"/>
    <mergeCell ref="NLT200:NLV200"/>
    <mergeCell ref="NLW200:NLY200"/>
    <mergeCell ref="NHU200:NHV200"/>
    <mergeCell ref="NHY200:NIA200"/>
    <mergeCell ref="NIB200:NID200"/>
    <mergeCell ref="NIE200:NIG200"/>
    <mergeCell ref="NIH200:NII200"/>
    <mergeCell ref="NIK200:NIL200"/>
    <mergeCell ref="NIO200:NIQ200"/>
    <mergeCell ref="NIR200:NIT200"/>
    <mergeCell ref="NIU200:NIW200"/>
    <mergeCell ref="NIX200:NIY200"/>
    <mergeCell ref="NJA200:NJB200"/>
    <mergeCell ref="NJE200:NJG200"/>
    <mergeCell ref="NJH200:NJJ200"/>
    <mergeCell ref="NJK200:NJM200"/>
    <mergeCell ref="NJN200:NJO200"/>
    <mergeCell ref="NJQ200:NJR200"/>
    <mergeCell ref="NJU200:NJW200"/>
    <mergeCell ref="NFS200:NFU200"/>
    <mergeCell ref="NFV200:NFW200"/>
    <mergeCell ref="NFY200:NFZ200"/>
    <mergeCell ref="NGC200:NGE200"/>
    <mergeCell ref="NGF200:NGH200"/>
    <mergeCell ref="NGI200:NGK200"/>
    <mergeCell ref="NGL200:NGM200"/>
    <mergeCell ref="NGO200:NGP200"/>
    <mergeCell ref="NGS200:NGU200"/>
    <mergeCell ref="NGV200:NGX200"/>
    <mergeCell ref="NGY200:NHA200"/>
    <mergeCell ref="NHB200:NHC200"/>
    <mergeCell ref="NHE200:NHF200"/>
    <mergeCell ref="NHI200:NHK200"/>
    <mergeCell ref="NHL200:NHN200"/>
    <mergeCell ref="NHO200:NHQ200"/>
    <mergeCell ref="NHR200:NHS200"/>
    <mergeCell ref="NDQ200:NDS200"/>
    <mergeCell ref="NDT200:NDV200"/>
    <mergeCell ref="NDW200:NDY200"/>
    <mergeCell ref="NDZ200:NEA200"/>
    <mergeCell ref="NEC200:NED200"/>
    <mergeCell ref="NEG200:NEI200"/>
    <mergeCell ref="NEJ200:NEL200"/>
    <mergeCell ref="NEM200:NEO200"/>
    <mergeCell ref="NEP200:NEQ200"/>
    <mergeCell ref="NES200:NET200"/>
    <mergeCell ref="NEW200:NEY200"/>
    <mergeCell ref="NEZ200:NFB200"/>
    <mergeCell ref="NFC200:NFE200"/>
    <mergeCell ref="NFF200:NFG200"/>
    <mergeCell ref="NFI200:NFJ200"/>
    <mergeCell ref="NFM200:NFO200"/>
    <mergeCell ref="NFP200:NFR200"/>
    <mergeCell ref="NBN200:NBO200"/>
    <mergeCell ref="NBQ200:NBR200"/>
    <mergeCell ref="NBU200:NBW200"/>
    <mergeCell ref="NBX200:NBZ200"/>
    <mergeCell ref="NCA200:NCC200"/>
    <mergeCell ref="NCD200:NCE200"/>
    <mergeCell ref="NCG200:NCH200"/>
    <mergeCell ref="NCK200:NCM200"/>
    <mergeCell ref="NCN200:NCP200"/>
    <mergeCell ref="NCQ200:NCS200"/>
    <mergeCell ref="NCT200:NCU200"/>
    <mergeCell ref="NCW200:NCX200"/>
    <mergeCell ref="NDA200:NDC200"/>
    <mergeCell ref="NDD200:NDF200"/>
    <mergeCell ref="NDG200:NDI200"/>
    <mergeCell ref="NDJ200:NDK200"/>
    <mergeCell ref="NDM200:NDN200"/>
    <mergeCell ref="MZL200:MZN200"/>
    <mergeCell ref="MZO200:MZQ200"/>
    <mergeCell ref="MZR200:MZS200"/>
    <mergeCell ref="MZU200:MZV200"/>
    <mergeCell ref="MZY200:NAA200"/>
    <mergeCell ref="NAB200:NAD200"/>
    <mergeCell ref="NAE200:NAG200"/>
    <mergeCell ref="NAH200:NAI200"/>
    <mergeCell ref="NAK200:NAL200"/>
    <mergeCell ref="NAO200:NAQ200"/>
    <mergeCell ref="NAR200:NAT200"/>
    <mergeCell ref="NAU200:NAW200"/>
    <mergeCell ref="NAX200:NAY200"/>
    <mergeCell ref="NBA200:NBB200"/>
    <mergeCell ref="NBE200:NBG200"/>
    <mergeCell ref="NBH200:NBJ200"/>
    <mergeCell ref="NBK200:NBM200"/>
    <mergeCell ref="MXI200:MXJ200"/>
    <mergeCell ref="MXM200:MXO200"/>
    <mergeCell ref="MXP200:MXR200"/>
    <mergeCell ref="MXS200:MXU200"/>
    <mergeCell ref="MXV200:MXW200"/>
    <mergeCell ref="MXY200:MXZ200"/>
    <mergeCell ref="MYC200:MYE200"/>
    <mergeCell ref="MYF200:MYH200"/>
    <mergeCell ref="MYI200:MYK200"/>
    <mergeCell ref="MYL200:MYM200"/>
    <mergeCell ref="MYO200:MYP200"/>
    <mergeCell ref="MYS200:MYU200"/>
    <mergeCell ref="MYV200:MYX200"/>
    <mergeCell ref="MYY200:MZA200"/>
    <mergeCell ref="MZB200:MZC200"/>
    <mergeCell ref="MZE200:MZF200"/>
    <mergeCell ref="MZI200:MZK200"/>
    <mergeCell ref="MVG200:MVI200"/>
    <mergeCell ref="MVJ200:MVK200"/>
    <mergeCell ref="MVM200:MVN200"/>
    <mergeCell ref="MVQ200:MVS200"/>
    <mergeCell ref="MVT200:MVV200"/>
    <mergeCell ref="MVW200:MVY200"/>
    <mergeCell ref="MVZ200:MWA200"/>
    <mergeCell ref="MWC200:MWD200"/>
    <mergeCell ref="MWG200:MWI200"/>
    <mergeCell ref="MWJ200:MWL200"/>
    <mergeCell ref="MWM200:MWO200"/>
    <mergeCell ref="MWP200:MWQ200"/>
    <mergeCell ref="MWS200:MWT200"/>
    <mergeCell ref="MWW200:MWY200"/>
    <mergeCell ref="MWZ200:MXB200"/>
    <mergeCell ref="MXC200:MXE200"/>
    <mergeCell ref="MXF200:MXG200"/>
    <mergeCell ref="MTE200:MTG200"/>
    <mergeCell ref="MTH200:MTJ200"/>
    <mergeCell ref="MTK200:MTM200"/>
    <mergeCell ref="MTN200:MTO200"/>
    <mergeCell ref="MTQ200:MTR200"/>
    <mergeCell ref="MTU200:MTW200"/>
    <mergeCell ref="MTX200:MTZ200"/>
    <mergeCell ref="MUA200:MUC200"/>
    <mergeCell ref="MUD200:MUE200"/>
    <mergeCell ref="MUG200:MUH200"/>
    <mergeCell ref="MUK200:MUM200"/>
    <mergeCell ref="MUN200:MUP200"/>
    <mergeCell ref="MUQ200:MUS200"/>
    <mergeCell ref="MUT200:MUU200"/>
    <mergeCell ref="MUW200:MUX200"/>
    <mergeCell ref="MVA200:MVC200"/>
    <mergeCell ref="MVD200:MVF200"/>
    <mergeCell ref="MRB200:MRC200"/>
    <mergeCell ref="MRE200:MRF200"/>
    <mergeCell ref="MRI200:MRK200"/>
    <mergeCell ref="MRL200:MRN200"/>
    <mergeCell ref="MRO200:MRQ200"/>
    <mergeCell ref="MRR200:MRS200"/>
    <mergeCell ref="MRU200:MRV200"/>
    <mergeCell ref="MRY200:MSA200"/>
    <mergeCell ref="MSB200:MSD200"/>
    <mergeCell ref="MSE200:MSG200"/>
    <mergeCell ref="MSH200:MSI200"/>
    <mergeCell ref="MSK200:MSL200"/>
    <mergeCell ref="MSO200:MSQ200"/>
    <mergeCell ref="MSR200:MST200"/>
    <mergeCell ref="MSU200:MSW200"/>
    <mergeCell ref="MSX200:MSY200"/>
    <mergeCell ref="MTA200:MTB200"/>
    <mergeCell ref="MOZ200:MPB200"/>
    <mergeCell ref="MPC200:MPE200"/>
    <mergeCell ref="MPF200:MPG200"/>
    <mergeCell ref="MPI200:MPJ200"/>
    <mergeCell ref="MPM200:MPO200"/>
    <mergeCell ref="MPP200:MPR200"/>
    <mergeCell ref="MPS200:MPU200"/>
    <mergeCell ref="MPV200:MPW200"/>
    <mergeCell ref="MPY200:MPZ200"/>
    <mergeCell ref="MQC200:MQE200"/>
    <mergeCell ref="MQF200:MQH200"/>
    <mergeCell ref="MQI200:MQK200"/>
    <mergeCell ref="MQL200:MQM200"/>
    <mergeCell ref="MQO200:MQP200"/>
    <mergeCell ref="MQS200:MQU200"/>
    <mergeCell ref="MQV200:MQX200"/>
    <mergeCell ref="MQY200:MRA200"/>
    <mergeCell ref="MMW200:MMX200"/>
    <mergeCell ref="MNA200:MNC200"/>
    <mergeCell ref="MND200:MNF200"/>
    <mergeCell ref="MNG200:MNI200"/>
    <mergeCell ref="MNJ200:MNK200"/>
    <mergeCell ref="MNM200:MNN200"/>
    <mergeCell ref="MNQ200:MNS200"/>
    <mergeCell ref="MNT200:MNV200"/>
    <mergeCell ref="MNW200:MNY200"/>
    <mergeCell ref="MNZ200:MOA200"/>
    <mergeCell ref="MOC200:MOD200"/>
    <mergeCell ref="MOG200:MOI200"/>
    <mergeCell ref="MOJ200:MOL200"/>
    <mergeCell ref="MOM200:MOO200"/>
    <mergeCell ref="MOP200:MOQ200"/>
    <mergeCell ref="MOS200:MOT200"/>
    <mergeCell ref="MOW200:MOY200"/>
    <mergeCell ref="MKU200:MKW200"/>
    <mergeCell ref="MKX200:MKY200"/>
    <mergeCell ref="MLA200:MLB200"/>
    <mergeCell ref="MLE200:MLG200"/>
    <mergeCell ref="MLH200:MLJ200"/>
    <mergeCell ref="MLK200:MLM200"/>
    <mergeCell ref="MLN200:MLO200"/>
    <mergeCell ref="MLQ200:MLR200"/>
    <mergeCell ref="MLU200:MLW200"/>
    <mergeCell ref="MLX200:MLZ200"/>
    <mergeCell ref="MMA200:MMC200"/>
    <mergeCell ref="MMD200:MME200"/>
    <mergeCell ref="MMG200:MMH200"/>
    <mergeCell ref="MMK200:MMM200"/>
    <mergeCell ref="MMN200:MMP200"/>
    <mergeCell ref="MMQ200:MMS200"/>
    <mergeCell ref="MMT200:MMU200"/>
    <mergeCell ref="MIS200:MIU200"/>
    <mergeCell ref="MIV200:MIX200"/>
    <mergeCell ref="MIY200:MJA200"/>
    <mergeCell ref="MJB200:MJC200"/>
    <mergeCell ref="MJE200:MJF200"/>
    <mergeCell ref="MJI200:MJK200"/>
    <mergeCell ref="MJL200:MJN200"/>
    <mergeCell ref="MJO200:MJQ200"/>
    <mergeCell ref="MJR200:MJS200"/>
    <mergeCell ref="MJU200:MJV200"/>
    <mergeCell ref="MJY200:MKA200"/>
    <mergeCell ref="MKB200:MKD200"/>
    <mergeCell ref="MKE200:MKG200"/>
    <mergeCell ref="MKH200:MKI200"/>
    <mergeCell ref="MKK200:MKL200"/>
    <mergeCell ref="MKO200:MKQ200"/>
    <mergeCell ref="MKR200:MKT200"/>
    <mergeCell ref="MGP200:MGQ200"/>
    <mergeCell ref="MGS200:MGT200"/>
    <mergeCell ref="MGW200:MGY200"/>
    <mergeCell ref="MGZ200:MHB200"/>
    <mergeCell ref="MHC200:MHE200"/>
    <mergeCell ref="MHF200:MHG200"/>
    <mergeCell ref="MHI200:MHJ200"/>
    <mergeCell ref="MHM200:MHO200"/>
    <mergeCell ref="MHP200:MHR200"/>
    <mergeCell ref="MHS200:MHU200"/>
    <mergeCell ref="MHV200:MHW200"/>
    <mergeCell ref="MHY200:MHZ200"/>
    <mergeCell ref="MIC200:MIE200"/>
    <mergeCell ref="MIF200:MIH200"/>
    <mergeCell ref="MII200:MIK200"/>
    <mergeCell ref="MIL200:MIM200"/>
    <mergeCell ref="MIO200:MIP200"/>
    <mergeCell ref="MEN200:MEP200"/>
    <mergeCell ref="MEQ200:MES200"/>
    <mergeCell ref="MET200:MEU200"/>
    <mergeCell ref="MEW200:MEX200"/>
    <mergeCell ref="MFA200:MFC200"/>
    <mergeCell ref="MFD200:MFF200"/>
    <mergeCell ref="MFG200:MFI200"/>
    <mergeCell ref="MFJ200:MFK200"/>
    <mergeCell ref="MFM200:MFN200"/>
    <mergeCell ref="MFQ200:MFS200"/>
    <mergeCell ref="MFT200:MFV200"/>
    <mergeCell ref="MFW200:MFY200"/>
    <mergeCell ref="MFZ200:MGA200"/>
    <mergeCell ref="MGC200:MGD200"/>
    <mergeCell ref="MGG200:MGI200"/>
    <mergeCell ref="MGJ200:MGL200"/>
    <mergeCell ref="MGM200:MGO200"/>
    <mergeCell ref="MCK200:MCL200"/>
    <mergeCell ref="MCO200:MCQ200"/>
    <mergeCell ref="MCR200:MCT200"/>
    <mergeCell ref="MCU200:MCW200"/>
    <mergeCell ref="MCX200:MCY200"/>
    <mergeCell ref="MDA200:MDB200"/>
    <mergeCell ref="MDE200:MDG200"/>
    <mergeCell ref="MDH200:MDJ200"/>
    <mergeCell ref="MDK200:MDM200"/>
    <mergeCell ref="MDN200:MDO200"/>
    <mergeCell ref="MDQ200:MDR200"/>
    <mergeCell ref="MDU200:MDW200"/>
    <mergeCell ref="MDX200:MDZ200"/>
    <mergeCell ref="MEA200:MEC200"/>
    <mergeCell ref="MED200:MEE200"/>
    <mergeCell ref="MEG200:MEH200"/>
    <mergeCell ref="MEK200:MEM200"/>
    <mergeCell ref="MAI200:MAK200"/>
    <mergeCell ref="MAL200:MAM200"/>
    <mergeCell ref="MAO200:MAP200"/>
    <mergeCell ref="MAS200:MAU200"/>
    <mergeCell ref="MAV200:MAX200"/>
    <mergeCell ref="MAY200:MBA200"/>
    <mergeCell ref="MBB200:MBC200"/>
    <mergeCell ref="MBE200:MBF200"/>
    <mergeCell ref="MBI200:MBK200"/>
    <mergeCell ref="MBL200:MBN200"/>
    <mergeCell ref="MBO200:MBQ200"/>
    <mergeCell ref="MBR200:MBS200"/>
    <mergeCell ref="MBU200:MBV200"/>
    <mergeCell ref="MBY200:MCA200"/>
    <mergeCell ref="MCB200:MCD200"/>
    <mergeCell ref="MCE200:MCG200"/>
    <mergeCell ref="MCH200:MCI200"/>
    <mergeCell ref="LYG200:LYI200"/>
    <mergeCell ref="LYJ200:LYL200"/>
    <mergeCell ref="LYM200:LYO200"/>
    <mergeCell ref="LYP200:LYQ200"/>
    <mergeCell ref="LYS200:LYT200"/>
    <mergeCell ref="LYW200:LYY200"/>
    <mergeCell ref="LYZ200:LZB200"/>
    <mergeCell ref="LZC200:LZE200"/>
    <mergeCell ref="LZF200:LZG200"/>
    <mergeCell ref="LZI200:LZJ200"/>
    <mergeCell ref="LZM200:LZO200"/>
    <mergeCell ref="LZP200:LZR200"/>
    <mergeCell ref="LZS200:LZU200"/>
    <mergeCell ref="LZV200:LZW200"/>
    <mergeCell ref="LZY200:LZZ200"/>
    <mergeCell ref="MAC200:MAE200"/>
    <mergeCell ref="MAF200:MAH200"/>
    <mergeCell ref="LWD200:LWE200"/>
    <mergeCell ref="LWG200:LWH200"/>
    <mergeCell ref="LWK200:LWM200"/>
    <mergeCell ref="LWN200:LWP200"/>
    <mergeCell ref="LWQ200:LWS200"/>
    <mergeCell ref="LWT200:LWU200"/>
    <mergeCell ref="LWW200:LWX200"/>
    <mergeCell ref="LXA200:LXC200"/>
    <mergeCell ref="LXD200:LXF200"/>
    <mergeCell ref="LXG200:LXI200"/>
    <mergeCell ref="LXJ200:LXK200"/>
    <mergeCell ref="LXM200:LXN200"/>
    <mergeCell ref="LXQ200:LXS200"/>
    <mergeCell ref="LXT200:LXV200"/>
    <mergeCell ref="LXW200:LXY200"/>
    <mergeCell ref="LXZ200:LYA200"/>
    <mergeCell ref="LYC200:LYD200"/>
    <mergeCell ref="LUB200:LUD200"/>
    <mergeCell ref="LUE200:LUG200"/>
    <mergeCell ref="LUH200:LUI200"/>
    <mergeCell ref="LUK200:LUL200"/>
    <mergeCell ref="LUO200:LUQ200"/>
    <mergeCell ref="LUR200:LUT200"/>
    <mergeCell ref="LUU200:LUW200"/>
    <mergeCell ref="LUX200:LUY200"/>
    <mergeCell ref="LVA200:LVB200"/>
    <mergeCell ref="LVE200:LVG200"/>
    <mergeCell ref="LVH200:LVJ200"/>
    <mergeCell ref="LVK200:LVM200"/>
    <mergeCell ref="LVN200:LVO200"/>
    <mergeCell ref="LVQ200:LVR200"/>
    <mergeCell ref="LVU200:LVW200"/>
    <mergeCell ref="LVX200:LVZ200"/>
    <mergeCell ref="LWA200:LWC200"/>
    <mergeCell ref="LRY200:LRZ200"/>
    <mergeCell ref="LSC200:LSE200"/>
    <mergeCell ref="LSF200:LSH200"/>
    <mergeCell ref="LSI200:LSK200"/>
    <mergeCell ref="LSL200:LSM200"/>
    <mergeCell ref="LSO200:LSP200"/>
    <mergeCell ref="LSS200:LSU200"/>
    <mergeCell ref="LSV200:LSX200"/>
    <mergeCell ref="LSY200:LTA200"/>
    <mergeCell ref="LTB200:LTC200"/>
    <mergeCell ref="LTE200:LTF200"/>
    <mergeCell ref="LTI200:LTK200"/>
    <mergeCell ref="LTL200:LTN200"/>
    <mergeCell ref="LTO200:LTQ200"/>
    <mergeCell ref="LTR200:LTS200"/>
    <mergeCell ref="LTU200:LTV200"/>
    <mergeCell ref="LTY200:LUA200"/>
    <mergeCell ref="LPW200:LPY200"/>
    <mergeCell ref="LPZ200:LQA200"/>
    <mergeCell ref="LQC200:LQD200"/>
    <mergeCell ref="LQG200:LQI200"/>
    <mergeCell ref="LQJ200:LQL200"/>
    <mergeCell ref="LQM200:LQO200"/>
    <mergeCell ref="LQP200:LQQ200"/>
    <mergeCell ref="LQS200:LQT200"/>
    <mergeCell ref="LQW200:LQY200"/>
    <mergeCell ref="LQZ200:LRB200"/>
    <mergeCell ref="LRC200:LRE200"/>
    <mergeCell ref="LRF200:LRG200"/>
    <mergeCell ref="LRI200:LRJ200"/>
    <mergeCell ref="LRM200:LRO200"/>
    <mergeCell ref="LRP200:LRR200"/>
    <mergeCell ref="LRS200:LRU200"/>
    <mergeCell ref="LRV200:LRW200"/>
    <mergeCell ref="LNU200:LNW200"/>
    <mergeCell ref="LNX200:LNZ200"/>
    <mergeCell ref="LOA200:LOC200"/>
    <mergeCell ref="LOD200:LOE200"/>
    <mergeCell ref="LOG200:LOH200"/>
    <mergeCell ref="LOK200:LOM200"/>
    <mergeCell ref="LON200:LOP200"/>
    <mergeCell ref="LOQ200:LOS200"/>
    <mergeCell ref="LOT200:LOU200"/>
    <mergeCell ref="LOW200:LOX200"/>
    <mergeCell ref="LPA200:LPC200"/>
    <mergeCell ref="LPD200:LPF200"/>
    <mergeCell ref="LPG200:LPI200"/>
    <mergeCell ref="LPJ200:LPK200"/>
    <mergeCell ref="LPM200:LPN200"/>
    <mergeCell ref="LPQ200:LPS200"/>
    <mergeCell ref="LPT200:LPV200"/>
    <mergeCell ref="LLR200:LLS200"/>
    <mergeCell ref="LLU200:LLV200"/>
    <mergeCell ref="LLY200:LMA200"/>
    <mergeCell ref="LMB200:LMD200"/>
    <mergeCell ref="LME200:LMG200"/>
    <mergeCell ref="LMH200:LMI200"/>
    <mergeCell ref="LMK200:LML200"/>
    <mergeCell ref="LMO200:LMQ200"/>
    <mergeCell ref="LMR200:LMT200"/>
    <mergeCell ref="LMU200:LMW200"/>
    <mergeCell ref="LMX200:LMY200"/>
    <mergeCell ref="LNA200:LNB200"/>
    <mergeCell ref="LNE200:LNG200"/>
    <mergeCell ref="LNH200:LNJ200"/>
    <mergeCell ref="LNK200:LNM200"/>
    <mergeCell ref="LNN200:LNO200"/>
    <mergeCell ref="LNQ200:LNR200"/>
    <mergeCell ref="LJP200:LJR200"/>
    <mergeCell ref="LJS200:LJU200"/>
    <mergeCell ref="LJV200:LJW200"/>
    <mergeCell ref="LJY200:LJZ200"/>
    <mergeCell ref="LKC200:LKE200"/>
    <mergeCell ref="LKF200:LKH200"/>
    <mergeCell ref="LKI200:LKK200"/>
    <mergeCell ref="LKL200:LKM200"/>
    <mergeCell ref="LKO200:LKP200"/>
    <mergeCell ref="LKS200:LKU200"/>
    <mergeCell ref="LKV200:LKX200"/>
    <mergeCell ref="LKY200:LLA200"/>
    <mergeCell ref="LLB200:LLC200"/>
    <mergeCell ref="LLE200:LLF200"/>
    <mergeCell ref="LLI200:LLK200"/>
    <mergeCell ref="LLL200:LLN200"/>
    <mergeCell ref="LLO200:LLQ200"/>
    <mergeCell ref="LHM200:LHN200"/>
    <mergeCell ref="LHQ200:LHS200"/>
    <mergeCell ref="LHT200:LHV200"/>
    <mergeCell ref="LHW200:LHY200"/>
    <mergeCell ref="LHZ200:LIA200"/>
    <mergeCell ref="LIC200:LID200"/>
    <mergeCell ref="LIG200:LII200"/>
    <mergeCell ref="LIJ200:LIL200"/>
    <mergeCell ref="LIM200:LIO200"/>
    <mergeCell ref="LIP200:LIQ200"/>
    <mergeCell ref="LIS200:LIT200"/>
    <mergeCell ref="LIW200:LIY200"/>
    <mergeCell ref="LIZ200:LJB200"/>
    <mergeCell ref="LJC200:LJE200"/>
    <mergeCell ref="LJF200:LJG200"/>
    <mergeCell ref="LJI200:LJJ200"/>
    <mergeCell ref="LJM200:LJO200"/>
    <mergeCell ref="LFK200:LFM200"/>
    <mergeCell ref="LFN200:LFO200"/>
    <mergeCell ref="LFQ200:LFR200"/>
    <mergeCell ref="LFU200:LFW200"/>
    <mergeCell ref="LFX200:LFZ200"/>
    <mergeCell ref="LGA200:LGC200"/>
    <mergeCell ref="LGD200:LGE200"/>
    <mergeCell ref="LGG200:LGH200"/>
    <mergeCell ref="LGK200:LGM200"/>
    <mergeCell ref="LGN200:LGP200"/>
    <mergeCell ref="LGQ200:LGS200"/>
    <mergeCell ref="LGT200:LGU200"/>
    <mergeCell ref="LGW200:LGX200"/>
    <mergeCell ref="LHA200:LHC200"/>
    <mergeCell ref="LHD200:LHF200"/>
    <mergeCell ref="LHG200:LHI200"/>
    <mergeCell ref="LHJ200:LHK200"/>
    <mergeCell ref="LDI200:LDK200"/>
    <mergeCell ref="LDL200:LDN200"/>
    <mergeCell ref="LDO200:LDQ200"/>
    <mergeCell ref="LDR200:LDS200"/>
    <mergeCell ref="LDU200:LDV200"/>
    <mergeCell ref="LDY200:LEA200"/>
    <mergeCell ref="LEB200:LED200"/>
    <mergeCell ref="LEE200:LEG200"/>
    <mergeCell ref="LEH200:LEI200"/>
    <mergeCell ref="LEK200:LEL200"/>
    <mergeCell ref="LEO200:LEQ200"/>
    <mergeCell ref="LER200:LET200"/>
    <mergeCell ref="LEU200:LEW200"/>
    <mergeCell ref="LEX200:LEY200"/>
    <mergeCell ref="LFA200:LFB200"/>
    <mergeCell ref="LFE200:LFG200"/>
    <mergeCell ref="LFH200:LFJ200"/>
    <mergeCell ref="LBF200:LBG200"/>
    <mergeCell ref="LBI200:LBJ200"/>
    <mergeCell ref="LBM200:LBO200"/>
    <mergeCell ref="LBP200:LBR200"/>
    <mergeCell ref="LBS200:LBU200"/>
    <mergeCell ref="LBV200:LBW200"/>
    <mergeCell ref="LBY200:LBZ200"/>
    <mergeCell ref="LCC200:LCE200"/>
    <mergeCell ref="LCF200:LCH200"/>
    <mergeCell ref="LCI200:LCK200"/>
    <mergeCell ref="LCL200:LCM200"/>
    <mergeCell ref="LCO200:LCP200"/>
    <mergeCell ref="LCS200:LCU200"/>
    <mergeCell ref="LCV200:LCX200"/>
    <mergeCell ref="LCY200:LDA200"/>
    <mergeCell ref="LDB200:LDC200"/>
    <mergeCell ref="LDE200:LDF200"/>
    <mergeCell ref="KZD200:KZF200"/>
    <mergeCell ref="KZG200:KZI200"/>
    <mergeCell ref="KZJ200:KZK200"/>
    <mergeCell ref="KZM200:KZN200"/>
    <mergeCell ref="KZQ200:KZS200"/>
    <mergeCell ref="KZT200:KZV200"/>
    <mergeCell ref="KZW200:KZY200"/>
    <mergeCell ref="KZZ200:LAA200"/>
    <mergeCell ref="LAC200:LAD200"/>
    <mergeCell ref="LAG200:LAI200"/>
    <mergeCell ref="LAJ200:LAL200"/>
    <mergeCell ref="LAM200:LAO200"/>
    <mergeCell ref="LAP200:LAQ200"/>
    <mergeCell ref="LAS200:LAT200"/>
    <mergeCell ref="LAW200:LAY200"/>
    <mergeCell ref="LAZ200:LBB200"/>
    <mergeCell ref="LBC200:LBE200"/>
    <mergeCell ref="KXA200:KXB200"/>
    <mergeCell ref="KXE200:KXG200"/>
    <mergeCell ref="KXH200:KXJ200"/>
    <mergeCell ref="KXK200:KXM200"/>
    <mergeCell ref="KXN200:KXO200"/>
    <mergeCell ref="KXQ200:KXR200"/>
    <mergeCell ref="KXU200:KXW200"/>
    <mergeCell ref="KXX200:KXZ200"/>
    <mergeCell ref="KYA200:KYC200"/>
    <mergeCell ref="KYD200:KYE200"/>
    <mergeCell ref="KYG200:KYH200"/>
    <mergeCell ref="KYK200:KYM200"/>
    <mergeCell ref="KYN200:KYP200"/>
    <mergeCell ref="KYQ200:KYS200"/>
    <mergeCell ref="KYT200:KYU200"/>
    <mergeCell ref="KYW200:KYX200"/>
    <mergeCell ref="KZA200:KZC200"/>
    <mergeCell ref="KUY200:KVA200"/>
    <mergeCell ref="KVB200:KVC200"/>
    <mergeCell ref="KVE200:KVF200"/>
    <mergeCell ref="KVI200:KVK200"/>
    <mergeCell ref="KVL200:KVN200"/>
    <mergeCell ref="KVO200:KVQ200"/>
    <mergeCell ref="KVR200:KVS200"/>
    <mergeCell ref="KVU200:KVV200"/>
    <mergeCell ref="KVY200:KWA200"/>
    <mergeCell ref="KWB200:KWD200"/>
    <mergeCell ref="KWE200:KWG200"/>
    <mergeCell ref="KWH200:KWI200"/>
    <mergeCell ref="KWK200:KWL200"/>
    <mergeCell ref="KWO200:KWQ200"/>
    <mergeCell ref="KWR200:KWT200"/>
    <mergeCell ref="KWU200:KWW200"/>
    <mergeCell ref="KWX200:KWY200"/>
    <mergeCell ref="KSW200:KSY200"/>
    <mergeCell ref="KSZ200:KTB200"/>
    <mergeCell ref="KTC200:KTE200"/>
    <mergeCell ref="KTF200:KTG200"/>
    <mergeCell ref="KTI200:KTJ200"/>
    <mergeCell ref="KTM200:KTO200"/>
    <mergeCell ref="KTP200:KTR200"/>
    <mergeCell ref="KTS200:KTU200"/>
    <mergeCell ref="KTV200:KTW200"/>
    <mergeCell ref="KTY200:KTZ200"/>
    <mergeCell ref="KUC200:KUE200"/>
    <mergeCell ref="KUF200:KUH200"/>
    <mergeCell ref="KUI200:KUK200"/>
    <mergeCell ref="KUL200:KUM200"/>
    <mergeCell ref="KUO200:KUP200"/>
    <mergeCell ref="KUS200:KUU200"/>
    <mergeCell ref="KUV200:KUX200"/>
    <mergeCell ref="KQT200:KQU200"/>
    <mergeCell ref="KQW200:KQX200"/>
    <mergeCell ref="KRA200:KRC200"/>
    <mergeCell ref="KRD200:KRF200"/>
    <mergeCell ref="KRG200:KRI200"/>
    <mergeCell ref="KRJ200:KRK200"/>
    <mergeCell ref="KRM200:KRN200"/>
    <mergeCell ref="KRQ200:KRS200"/>
    <mergeCell ref="KRT200:KRV200"/>
    <mergeCell ref="KRW200:KRY200"/>
    <mergeCell ref="KRZ200:KSA200"/>
    <mergeCell ref="KSC200:KSD200"/>
    <mergeCell ref="KSG200:KSI200"/>
    <mergeCell ref="KSJ200:KSL200"/>
    <mergeCell ref="KSM200:KSO200"/>
    <mergeCell ref="KSP200:KSQ200"/>
    <mergeCell ref="KSS200:KST200"/>
    <mergeCell ref="KOR200:KOT200"/>
    <mergeCell ref="KOU200:KOW200"/>
    <mergeCell ref="KOX200:KOY200"/>
    <mergeCell ref="KPA200:KPB200"/>
    <mergeCell ref="KPE200:KPG200"/>
    <mergeCell ref="KPH200:KPJ200"/>
    <mergeCell ref="KPK200:KPM200"/>
    <mergeCell ref="KPN200:KPO200"/>
    <mergeCell ref="KPQ200:KPR200"/>
    <mergeCell ref="KPU200:KPW200"/>
    <mergeCell ref="KPX200:KPZ200"/>
    <mergeCell ref="KQA200:KQC200"/>
    <mergeCell ref="KQD200:KQE200"/>
    <mergeCell ref="KQG200:KQH200"/>
    <mergeCell ref="KQK200:KQM200"/>
    <mergeCell ref="KQN200:KQP200"/>
    <mergeCell ref="KQQ200:KQS200"/>
    <mergeCell ref="KMO200:KMP200"/>
    <mergeCell ref="KMS200:KMU200"/>
    <mergeCell ref="KMV200:KMX200"/>
    <mergeCell ref="KMY200:KNA200"/>
    <mergeCell ref="KNB200:KNC200"/>
    <mergeCell ref="KNE200:KNF200"/>
    <mergeCell ref="KNI200:KNK200"/>
    <mergeCell ref="KNL200:KNN200"/>
    <mergeCell ref="KNO200:KNQ200"/>
    <mergeCell ref="KNR200:KNS200"/>
    <mergeCell ref="KNU200:KNV200"/>
    <mergeCell ref="KNY200:KOA200"/>
    <mergeCell ref="KOB200:KOD200"/>
    <mergeCell ref="KOE200:KOG200"/>
    <mergeCell ref="KOH200:KOI200"/>
    <mergeCell ref="KOK200:KOL200"/>
    <mergeCell ref="KOO200:KOQ200"/>
    <mergeCell ref="KKM200:KKO200"/>
    <mergeCell ref="KKP200:KKQ200"/>
    <mergeCell ref="KKS200:KKT200"/>
    <mergeCell ref="KKW200:KKY200"/>
    <mergeCell ref="KKZ200:KLB200"/>
    <mergeCell ref="KLC200:KLE200"/>
    <mergeCell ref="KLF200:KLG200"/>
    <mergeCell ref="KLI200:KLJ200"/>
    <mergeCell ref="KLM200:KLO200"/>
    <mergeCell ref="KLP200:KLR200"/>
    <mergeCell ref="KLS200:KLU200"/>
    <mergeCell ref="KLV200:KLW200"/>
    <mergeCell ref="KLY200:KLZ200"/>
    <mergeCell ref="KMC200:KME200"/>
    <mergeCell ref="KMF200:KMH200"/>
    <mergeCell ref="KMI200:KMK200"/>
    <mergeCell ref="KML200:KMM200"/>
    <mergeCell ref="KIK200:KIM200"/>
    <mergeCell ref="KIN200:KIP200"/>
    <mergeCell ref="KIQ200:KIS200"/>
    <mergeCell ref="KIT200:KIU200"/>
    <mergeCell ref="KIW200:KIX200"/>
    <mergeCell ref="KJA200:KJC200"/>
    <mergeCell ref="KJD200:KJF200"/>
    <mergeCell ref="KJG200:KJI200"/>
    <mergeCell ref="KJJ200:KJK200"/>
    <mergeCell ref="KJM200:KJN200"/>
    <mergeCell ref="KJQ200:KJS200"/>
    <mergeCell ref="KJT200:KJV200"/>
    <mergeCell ref="KJW200:KJY200"/>
    <mergeCell ref="KJZ200:KKA200"/>
    <mergeCell ref="KKC200:KKD200"/>
    <mergeCell ref="KKG200:KKI200"/>
    <mergeCell ref="KKJ200:KKL200"/>
    <mergeCell ref="KGH200:KGI200"/>
    <mergeCell ref="KGK200:KGL200"/>
    <mergeCell ref="KGO200:KGQ200"/>
    <mergeCell ref="KGR200:KGT200"/>
    <mergeCell ref="KGU200:KGW200"/>
    <mergeCell ref="KGX200:KGY200"/>
    <mergeCell ref="KHA200:KHB200"/>
    <mergeCell ref="KHE200:KHG200"/>
    <mergeCell ref="KHH200:KHJ200"/>
    <mergeCell ref="KHK200:KHM200"/>
    <mergeCell ref="KHN200:KHO200"/>
    <mergeCell ref="KHQ200:KHR200"/>
    <mergeCell ref="KHU200:KHW200"/>
    <mergeCell ref="KHX200:KHZ200"/>
    <mergeCell ref="KIA200:KIC200"/>
    <mergeCell ref="KID200:KIE200"/>
    <mergeCell ref="KIG200:KIH200"/>
    <mergeCell ref="KEF200:KEH200"/>
    <mergeCell ref="KEI200:KEK200"/>
    <mergeCell ref="KEL200:KEM200"/>
    <mergeCell ref="KEO200:KEP200"/>
    <mergeCell ref="KES200:KEU200"/>
    <mergeCell ref="KEV200:KEX200"/>
    <mergeCell ref="KEY200:KFA200"/>
    <mergeCell ref="KFB200:KFC200"/>
    <mergeCell ref="KFE200:KFF200"/>
    <mergeCell ref="KFI200:KFK200"/>
    <mergeCell ref="KFL200:KFN200"/>
    <mergeCell ref="KFO200:KFQ200"/>
    <mergeCell ref="KFR200:KFS200"/>
    <mergeCell ref="KFU200:KFV200"/>
    <mergeCell ref="KFY200:KGA200"/>
    <mergeCell ref="KGB200:KGD200"/>
    <mergeCell ref="KGE200:KGG200"/>
    <mergeCell ref="KCC200:KCD200"/>
    <mergeCell ref="KCG200:KCI200"/>
    <mergeCell ref="KCJ200:KCL200"/>
    <mergeCell ref="KCM200:KCO200"/>
    <mergeCell ref="KCP200:KCQ200"/>
    <mergeCell ref="KCS200:KCT200"/>
    <mergeCell ref="KCW200:KCY200"/>
    <mergeCell ref="KCZ200:KDB200"/>
    <mergeCell ref="KDC200:KDE200"/>
    <mergeCell ref="KDF200:KDG200"/>
    <mergeCell ref="KDI200:KDJ200"/>
    <mergeCell ref="KDM200:KDO200"/>
    <mergeCell ref="KDP200:KDR200"/>
    <mergeCell ref="KDS200:KDU200"/>
    <mergeCell ref="KDV200:KDW200"/>
    <mergeCell ref="KDY200:KDZ200"/>
    <mergeCell ref="KEC200:KEE200"/>
    <mergeCell ref="KAA200:KAC200"/>
    <mergeCell ref="KAD200:KAE200"/>
    <mergeCell ref="KAG200:KAH200"/>
    <mergeCell ref="KAK200:KAM200"/>
    <mergeCell ref="KAN200:KAP200"/>
    <mergeCell ref="KAQ200:KAS200"/>
    <mergeCell ref="KAT200:KAU200"/>
    <mergeCell ref="KAW200:KAX200"/>
    <mergeCell ref="KBA200:KBC200"/>
    <mergeCell ref="KBD200:KBF200"/>
    <mergeCell ref="KBG200:KBI200"/>
    <mergeCell ref="KBJ200:KBK200"/>
    <mergeCell ref="KBM200:KBN200"/>
    <mergeCell ref="KBQ200:KBS200"/>
    <mergeCell ref="KBT200:KBV200"/>
    <mergeCell ref="KBW200:KBY200"/>
    <mergeCell ref="KBZ200:KCA200"/>
    <mergeCell ref="JXY200:JYA200"/>
    <mergeCell ref="JYB200:JYD200"/>
    <mergeCell ref="JYE200:JYG200"/>
    <mergeCell ref="JYH200:JYI200"/>
    <mergeCell ref="JYK200:JYL200"/>
    <mergeCell ref="JYO200:JYQ200"/>
    <mergeCell ref="JYR200:JYT200"/>
    <mergeCell ref="JYU200:JYW200"/>
    <mergeCell ref="JYX200:JYY200"/>
    <mergeCell ref="JZA200:JZB200"/>
    <mergeCell ref="JZE200:JZG200"/>
    <mergeCell ref="JZH200:JZJ200"/>
    <mergeCell ref="JZK200:JZM200"/>
    <mergeCell ref="JZN200:JZO200"/>
    <mergeCell ref="JZQ200:JZR200"/>
    <mergeCell ref="JZU200:JZW200"/>
    <mergeCell ref="JZX200:JZZ200"/>
    <mergeCell ref="JVV200:JVW200"/>
    <mergeCell ref="JVY200:JVZ200"/>
    <mergeCell ref="JWC200:JWE200"/>
    <mergeCell ref="JWF200:JWH200"/>
    <mergeCell ref="JWI200:JWK200"/>
    <mergeCell ref="JWL200:JWM200"/>
    <mergeCell ref="JWO200:JWP200"/>
    <mergeCell ref="JWS200:JWU200"/>
    <mergeCell ref="JWV200:JWX200"/>
    <mergeCell ref="JWY200:JXA200"/>
    <mergeCell ref="JXB200:JXC200"/>
    <mergeCell ref="JXE200:JXF200"/>
    <mergeCell ref="JXI200:JXK200"/>
    <mergeCell ref="JXL200:JXN200"/>
    <mergeCell ref="JXO200:JXQ200"/>
    <mergeCell ref="JXR200:JXS200"/>
    <mergeCell ref="JXU200:JXV200"/>
    <mergeCell ref="JTT200:JTV200"/>
    <mergeCell ref="JTW200:JTY200"/>
    <mergeCell ref="JTZ200:JUA200"/>
    <mergeCell ref="JUC200:JUD200"/>
    <mergeCell ref="JUG200:JUI200"/>
    <mergeCell ref="JUJ200:JUL200"/>
    <mergeCell ref="JUM200:JUO200"/>
    <mergeCell ref="JUP200:JUQ200"/>
    <mergeCell ref="JUS200:JUT200"/>
    <mergeCell ref="JUW200:JUY200"/>
    <mergeCell ref="JUZ200:JVB200"/>
    <mergeCell ref="JVC200:JVE200"/>
    <mergeCell ref="JVF200:JVG200"/>
    <mergeCell ref="JVI200:JVJ200"/>
    <mergeCell ref="JVM200:JVO200"/>
    <mergeCell ref="JVP200:JVR200"/>
    <mergeCell ref="JVS200:JVU200"/>
    <mergeCell ref="JRQ200:JRR200"/>
    <mergeCell ref="JRU200:JRW200"/>
    <mergeCell ref="JRX200:JRZ200"/>
    <mergeCell ref="JSA200:JSC200"/>
    <mergeCell ref="JSD200:JSE200"/>
    <mergeCell ref="JSG200:JSH200"/>
    <mergeCell ref="JSK200:JSM200"/>
    <mergeCell ref="JSN200:JSP200"/>
    <mergeCell ref="JSQ200:JSS200"/>
    <mergeCell ref="JST200:JSU200"/>
    <mergeCell ref="JSW200:JSX200"/>
    <mergeCell ref="JTA200:JTC200"/>
    <mergeCell ref="JTD200:JTF200"/>
    <mergeCell ref="JTG200:JTI200"/>
    <mergeCell ref="JTJ200:JTK200"/>
    <mergeCell ref="JTM200:JTN200"/>
    <mergeCell ref="JTQ200:JTS200"/>
    <mergeCell ref="JPO200:JPQ200"/>
    <mergeCell ref="JPR200:JPS200"/>
    <mergeCell ref="JPU200:JPV200"/>
    <mergeCell ref="JPY200:JQA200"/>
    <mergeCell ref="JQB200:JQD200"/>
    <mergeCell ref="JQE200:JQG200"/>
    <mergeCell ref="JQH200:JQI200"/>
    <mergeCell ref="JQK200:JQL200"/>
    <mergeCell ref="JQO200:JQQ200"/>
    <mergeCell ref="JQR200:JQT200"/>
    <mergeCell ref="JQU200:JQW200"/>
    <mergeCell ref="JQX200:JQY200"/>
    <mergeCell ref="JRA200:JRB200"/>
    <mergeCell ref="JRE200:JRG200"/>
    <mergeCell ref="JRH200:JRJ200"/>
    <mergeCell ref="JRK200:JRM200"/>
    <mergeCell ref="JRN200:JRO200"/>
    <mergeCell ref="JNM200:JNO200"/>
    <mergeCell ref="JNP200:JNR200"/>
    <mergeCell ref="JNS200:JNU200"/>
    <mergeCell ref="JNV200:JNW200"/>
    <mergeCell ref="JNY200:JNZ200"/>
    <mergeCell ref="JOC200:JOE200"/>
    <mergeCell ref="JOF200:JOH200"/>
    <mergeCell ref="JOI200:JOK200"/>
    <mergeCell ref="JOL200:JOM200"/>
    <mergeCell ref="JOO200:JOP200"/>
    <mergeCell ref="JOS200:JOU200"/>
    <mergeCell ref="JOV200:JOX200"/>
    <mergeCell ref="JOY200:JPA200"/>
    <mergeCell ref="JPB200:JPC200"/>
    <mergeCell ref="JPE200:JPF200"/>
    <mergeCell ref="JPI200:JPK200"/>
    <mergeCell ref="JPL200:JPN200"/>
    <mergeCell ref="JLJ200:JLK200"/>
    <mergeCell ref="JLM200:JLN200"/>
    <mergeCell ref="JLQ200:JLS200"/>
    <mergeCell ref="JLT200:JLV200"/>
    <mergeCell ref="JLW200:JLY200"/>
    <mergeCell ref="JLZ200:JMA200"/>
    <mergeCell ref="JMC200:JMD200"/>
    <mergeCell ref="JMG200:JMI200"/>
    <mergeCell ref="JMJ200:JML200"/>
    <mergeCell ref="JMM200:JMO200"/>
    <mergeCell ref="JMP200:JMQ200"/>
    <mergeCell ref="JMS200:JMT200"/>
    <mergeCell ref="JMW200:JMY200"/>
    <mergeCell ref="JMZ200:JNB200"/>
    <mergeCell ref="JNC200:JNE200"/>
    <mergeCell ref="JNF200:JNG200"/>
    <mergeCell ref="JNI200:JNJ200"/>
    <mergeCell ref="JJH200:JJJ200"/>
    <mergeCell ref="JJK200:JJM200"/>
    <mergeCell ref="JJN200:JJO200"/>
    <mergeCell ref="JJQ200:JJR200"/>
    <mergeCell ref="JJU200:JJW200"/>
    <mergeCell ref="JJX200:JJZ200"/>
    <mergeCell ref="JKA200:JKC200"/>
    <mergeCell ref="JKD200:JKE200"/>
    <mergeCell ref="JKG200:JKH200"/>
    <mergeCell ref="JKK200:JKM200"/>
    <mergeCell ref="JKN200:JKP200"/>
    <mergeCell ref="JKQ200:JKS200"/>
    <mergeCell ref="JKT200:JKU200"/>
    <mergeCell ref="JKW200:JKX200"/>
    <mergeCell ref="JLA200:JLC200"/>
    <mergeCell ref="JLD200:JLF200"/>
    <mergeCell ref="JLG200:JLI200"/>
    <mergeCell ref="JHE200:JHF200"/>
    <mergeCell ref="JHI200:JHK200"/>
    <mergeCell ref="JHL200:JHN200"/>
    <mergeCell ref="JHO200:JHQ200"/>
    <mergeCell ref="JHR200:JHS200"/>
    <mergeCell ref="JHU200:JHV200"/>
    <mergeCell ref="JHY200:JIA200"/>
    <mergeCell ref="JIB200:JID200"/>
    <mergeCell ref="JIE200:JIG200"/>
    <mergeCell ref="JIH200:JII200"/>
    <mergeCell ref="JIK200:JIL200"/>
    <mergeCell ref="JIO200:JIQ200"/>
    <mergeCell ref="JIR200:JIT200"/>
    <mergeCell ref="JIU200:JIW200"/>
    <mergeCell ref="JIX200:JIY200"/>
    <mergeCell ref="JJA200:JJB200"/>
    <mergeCell ref="JJE200:JJG200"/>
    <mergeCell ref="JFC200:JFE200"/>
    <mergeCell ref="JFF200:JFG200"/>
    <mergeCell ref="JFI200:JFJ200"/>
    <mergeCell ref="JFM200:JFO200"/>
    <mergeCell ref="JFP200:JFR200"/>
    <mergeCell ref="JFS200:JFU200"/>
    <mergeCell ref="JFV200:JFW200"/>
    <mergeCell ref="JFY200:JFZ200"/>
    <mergeCell ref="JGC200:JGE200"/>
    <mergeCell ref="JGF200:JGH200"/>
    <mergeCell ref="JGI200:JGK200"/>
    <mergeCell ref="JGL200:JGM200"/>
    <mergeCell ref="JGO200:JGP200"/>
    <mergeCell ref="JGS200:JGU200"/>
    <mergeCell ref="JGV200:JGX200"/>
    <mergeCell ref="JGY200:JHA200"/>
    <mergeCell ref="JHB200:JHC200"/>
    <mergeCell ref="JDA200:JDC200"/>
    <mergeCell ref="JDD200:JDF200"/>
    <mergeCell ref="JDG200:JDI200"/>
    <mergeCell ref="JDJ200:JDK200"/>
    <mergeCell ref="JDM200:JDN200"/>
    <mergeCell ref="JDQ200:JDS200"/>
    <mergeCell ref="JDT200:JDV200"/>
    <mergeCell ref="JDW200:JDY200"/>
    <mergeCell ref="JDZ200:JEA200"/>
    <mergeCell ref="JEC200:JED200"/>
    <mergeCell ref="JEG200:JEI200"/>
    <mergeCell ref="JEJ200:JEL200"/>
    <mergeCell ref="JEM200:JEO200"/>
    <mergeCell ref="JEP200:JEQ200"/>
    <mergeCell ref="JES200:JET200"/>
    <mergeCell ref="JEW200:JEY200"/>
    <mergeCell ref="JEZ200:JFB200"/>
    <mergeCell ref="JAX200:JAY200"/>
    <mergeCell ref="JBA200:JBB200"/>
    <mergeCell ref="JBE200:JBG200"/>
    <mergeCell ref="JBH200:JBJ200"/>
    <mergeCell ref="JBK200:JBM200"/>
    <mergeCell ref="JBN200:JBO200"/>
    <mergeCell ref="JBQ200:JBR200"/>
    <mergeCell ref="JBU200:JBW200"/>
    <mergeCell ref="JBX200:JBZ200"/>
    <mergeCell ref="JCA200:JCC200"/>
    <mergeCell ref="JCD200:JCE200"/>
    <mergeCell ref="JCG200:JCH200"/>
    <mergeCell ref="JCK200:JCM200"/>
    <mergeCell ref="JCN200:JCP200"/>
    <mergeCell ref="JCQ200:JCS200"/>
    <mergeCell ref="JCT200:JCU200"/>
    <mergeCell ref="JCW200:JCX200"/>
    <mergeCell ref="IYV200:IYX200"/>
    <mergeCell ref="IYY200:IZA200"/>
    <mergeCell ref="IZB200:IZC200"/>
    <mergeCell ref="IZE200:IZF200"/>
    <mergeCell ref="IZI200:IZK200"/>
    <mergeCell ref="IZL200:IZN200"/>
    <mergeCell ref="IZO200:IZQ200"/>
    <mergeCell ref="IZR200:IZS200"/>
    <mergeCell ref="IZU200:IZV200"/>
    <mergeCell ref="IZY200:JAA200"/>
    <mergeCell ref="JAB200:JAD200"/>
    <mergeCell ref="JAE200:JAG200"/>
    <mergeCell ref="JAH200:JAI200"/>
    <mergeCell ref="JAK200:JAL200"/>
    <mergeCell ref="JAO200:JAQ200"/>
    <mergeCell ref="JAR200:JAT200"/>
    <mergeCell ref="JAU200:JAW200"/>
    <mergeCell ref="IWS200:IWT200"/>
    <mergeCell ref="IWW200:IWY200"/>
    <mergeCell ref="IWZ200:IXB200"/>
    <mergeCell ref="IXC200:IXE200"/>
    <mergeCell ref="IXF200:IXG200"/>
    <mergeCell ref="IXI200:IXJ200"/>
    <mergeCell ref="IXM200:IXO200"/>
    <mergeCell ref="IXP200:IXR200"/>
    <mergeCell ref="IXS200:IXU200"/>
    <mergeCell ref="IXV200:IXW200"/>
    <mergeCell ref="IXY200:IXZ200"/>
    <mergeCell ref="IYC200:IYE200"/>
    <mergeCell ref="IYF200:IYH200"/>
    <mergeCell ref="IYI200:IYK200"/>
    <mergeCell ref="IYL200:IYM200"/>
    <mergeCell ref="IYO200:IYP200"/>
    <mergeCell ref="IYS200:IYU200"/>
    <mergeCell ref="IUQ200:IUS200"/>
    <mergeCell ref="IUT200:IUU200"/>
    <mergeCell ref="IUW200:IUX200"/>
    <mergeCell ref="IVA200:IVC200"/>
    <mergeCell ref="IVD200:IVF200"/>
    <mergeCell ref="IVG200:IVI200"/>
    <mergeCell ref="IVJ200:IVK200"/>
    <mergeCell ref="IVM200:IVN200"/>
    <mergeCell ref="IVQ200:IVS200"/>
    <mergeCell ref="IVT200:IVV200"/>
    <mergeCell ref="IVW200:IVY200"/>
    <mergeCell ref="IVZ200:IWA200"/>
    <mergeCell ref="IWC200:IWD200"/>
    <mergeCell ref="IWG200:IWI200"/>
    <mergeCell ref="IWJ200:IWL200"/>
    <mergeCell ref="IWM200:IWO200"/>
    <mergeCell ref="IWP200:IWQ200"/>
    <mergeCell ref="ISO200:ISQ200"/>
    <mergeCell ref="ISR200:IST200"/>
    <mergeCell ref="ISU200:ISW200"/>
    <mergeCell ref="ISX200:ISY200"/>
    <mergeCell ref="ITA200:ITB200"/>
    <mergeCell ref="ITE200:ITG200"/>
    <mergeCell ref="ITH200:ITJ200"/>
    <mergeCell ref="ITK200:ITM200"/>
    <mergeCell ref="ITN200:ITO200"/>
    <mergeCell ref="ITQ200:ITR200"/>
    <mergeCell ref="ITU200:ITW200"/>
    <mergeCell ref="ITX200:ITZ200"/>
    <mergeCell ref="IUA200:IUC200"/>
    <mergeCell ref="IUD200:IUE200"/>
    <mergeCell ref="IUG200:IUH200"/>
    <mergeCell ref="IUK200:IUM200"/>
    <mergeCell ref="IUN200:IUP200"/>
    <mergeCell ref="IQL200:IQM200"/>
    <mergeCell ref="IQO200:IQP200"/>
    <mergeCell ref="IQS200:IQU200"/>
    <mergeCell ref="IQV200:IQX200"/>
    <mergeCell ref="IQY200:IRA200"/>
    <mergeCell ref="IRB200:IRC200"/>
    <mergeCell ref="IRE200:IRF200"/>
    <mergeCell ref="IRI200:IRK200"/>
    <mergeCell ref="IRL200:IRN200"/>
    <mergeCell ref="IRO200:IRQ200"/>
    <mergeCell ref="IRR200:IRS200"/>
    <mergeCell ref="IRU200:IRV200"/>
    <mergeCell ref="IRY200:ISA200"/>
    <mergeCell ref="ISB200:ISD200"/>
    <mergeCell ref="ISE200:ISG200"/>
    <mergeCell ref="ISH200:ISI200"/>
    <mergeCell ref="ISK200:ISL200"/>
    <mergeCell ref="IOJ200:IOL200"/>
    <mergeCell ref="IOM200:IOO200"/>
    <mergeCell ref="IOP200:IOQ200"/>
    <mergeCell ref="IOS200:IOT200"/>
    <mergeCell ref="IOW200:IOY200"/>
    <mergeCell ref="IOZ200:IPB200"/>
    <mergeCell ref="IPC200:IPE200"/>
    <mergeCell ref="IPF200:IPG200"/>
    <mergeCell ref="IPI200:IPJ200"/>
    <mergeCell ref="IPM200:IPO200"/>
    <mergeCell ref="IPP200:IPR200"/>
    <mergeCell ref="IPS200:IPU200"/>
    <mergeCell ref="IPV200:IPW200"/>
    <mergeCell ref="IPY200:IPZ200"/>
    <mergeCell ref="IQC200:IQE200"/>
    <mergeCell ref="IQF200:IQH200"/>
    <mergeCell ref="IQI200:IQK200"/>
    <mergeCell ref="IMG200:IMH200"/>
    <mergeCell ref="IMK200:IMM200"/>
    <mergeCell ref="IMN200:IMP200"/>
    <mergeCell ref="IMQ200:IMS200"/>
    <mergeCell ref="IMT200:IMU200"/>
    <mergeCell ref="IMW200:IMX200"/>
    <mergeCell ref="INA200:INC200"/>
    <mergeCell ref="IND200:INF200"/>
    <mergeCell ref="ING200:INI200"/>
    <mergeCell ref="INJ200:INK200"/>
    <mergeCell ref="INM200:INN200"/>
    <mergeCell ref="INQ200:INS200"/>
    <mergeCell ref="INT200:INV200"/>
    <mergeCell ref="INW200:INY200"/>
    <mergeCell ref="INZ200:IOA200"/>
    <mergeCell ref="IOC200:IOD200"/>
    <mergeCell ref="IOG200:IOI200"/>
    <mergeCell ref="IKE200:IKG200"/>
    <mergeCell ref="IKH200:IKI200"/>
    <mergeCell ref="IKK200:IKL200"/>
    <mergeCell ref="IKO200:IKQ200"/>
    <mergeCell ref="IKR200:IKT200"/>
    <mergeCell ref="IKU200:IKW200"/>
    <mergeCell ref="IKX200:IKY200"/>
    <mergeCell ref="ILA200:ILB200"/>
    <mergeCell ref="ILE200:ILG200"/>
    <mergeCell ref="ILH200:ILJ200"/>
    <mergeCell ref="ILK200:ILM200"/>
    <mergeCell ref="ILN200:ILO200"/>
    <mergeCell ref="ILQ200:ILR200"/>
    <mergeCell ref="ILU200:ILW200"/>
    <mergeCell ref="ILX200:ILZ200"/>
    <mergeCell ref="IMA200:IMC200"/>
    <mergeCell ref="IMD200:IME200"/>
    <mergeCell ref="IIC200:IIE200"/>
    <mergeCell ref="IIF200:IIH200"/>
    <mergeCell ref="III200:IIK200"/>
    <mergeCell ref="IIL200:IIM200"/>
    <mergeCell ref="IIO200:IIP200"/>
    <mergeCell ref="IIS200:IIU200"/>
    <mergeCell ref="IIV200:IIX200"/>
    <mergeCell ref="IIY200:IJA200"/>
    <mergeCell ref="IJB200:IJC200"/>
    <mergeCell ref="IJE200:IJF200"/>
    <mergeCell ref="IJI200:IJK200"/>
    <mergeCell ref="IJL200:IJN200"/>
    <mergeCell ref="IJO200:IJQ200"/>
    <mergeCell ref="IJR200:IJS200"/>
    <mergeCell ref="IJU200:IJV200"/>
    <mergeCell ref="IJY200:IKA200"/>
    <mergeCell ref="IKB200:IKD200"/>
    <mergeCell ref="IFZ200:IGA200"/>
    <mergeCell ref="IGC200:IGD200"/>
    <mergeCell ref="IGG200:IGI200"/>
    <mergeCell ref="IGJ200:IGL200"/>
    <mergeCell ref="IGM200:IGO200"/>
    <mergeCell ref="IGP200:IGQ200"/>
    <mergeCell ref="IGS200:IGT200"/>
    <mergeCell ref="IGW200:IGY200"/>
    <mergeCell ref="IGZ200:IHB200"/>
    <mergeCell ref="IHC200:IHE200"/>
    <mergeCell ref="IHF200:IHG200"/>
    <mergeCell ref="IHI200:IHJ200"/>
    <mergeCell ref="IHM200:IHO200"/>
    <mergeCell ref="IHP200:IHR200"/>
    <mergeCell ref="IHS200:IHU200"/>
    <mergeCell ref="IHV200:IHW200"/>
    <mergeCell ref="IHY200:IHZ200"/>
    <mergeCell ref="IDX200:IDZ200"/>
    <mergeCell ref="IEA200:IEC200"/>
    <mergeCell ref="IED200:IEE200"/>
    <mergeCell ref="IEG200:IEH200"/>
    <mergeCell ref="IEK200:IEM200"/>
    <mergeCell ref="IEN200:IEP200"/>
    <mergeCell ref="IEQ200:IES200"/>
    <mergeCell ref="IET200:IEU200"/>
    <mergeCell ref="IEW200:IEX200"/>
    <mergeCell ref="IFA200:IFC200"/>
    <mergeCell ref="IFD200:IFF200"/>
    <mergeCell ref="IFG200:IFI200"/>
    <mergeCell ref="IFJ200:IFK200"/>
    <mergeCell ref="IFM200:IFN200"/>
    <mergeCell ref="IFQ200:IFS200"/>
    <mergeCell ref="IFT200:IFV200"/>
    <mergeCell ref="IFW200:IFY200"/>
    <mergeCell ref="IBU200:IBV200"/>
    <mergeCell ref="IBY200:ICA200"/>
    <mergeCell ref="ICB200:ICD200"/>
    <mergeCell ref="ICE200:ICG200"/>
    <mergeCell ref="ICH200:ICI200"/>
    <mergeCell ref="ICK200:ICL200"/>
    <mergeCell ref="ICO200:ICQ200"/>
    <mergeCell ref="ICR200:ICT200"/>
    <mergeCell ref="ICU200:ICW200"/>
    <mergeCell ref="ICX200:ICY200"/>
    <mergeCell ref="IDA200:IDB200"/>
    <mergeCell ref="IDE200:IDG200"/>
    <mergeCell ref="IDH200:IDJ200"/>
    <mergeCell ref="IDK200:IDM200"/>
    <mergeCell ref="IDN200:IDO200"/>
    <mergeCell ref="IDQ200:IDR200"/>
    <mergeCell ref="IDU200:IDW200"/>
    <mergeCell ref="HZS200:HZU200"/>
    <mergeCell ref="HZV200:HZW200"/>
    <mergeCell ref="HZY200:HZZ200"/>
    <mergeCell ref="IAC200:IAE200"/>
    <mergeCell ref="IAF200:IAH200"/>
    <mergeCell ref="IAI200:IAK200"/>
    <mergeCell ref="IAL200:IAM200"/>
    <mergeCell ref="IAO200:IAP200"/>
    <mergeCell ref="IAS200:IAU200"/>
    <mergeCell ref="IAV200:IAX200"/>
    <mergeCell ref="IAY200:IBA200"/>
    <mergeCell ref="IBB200:IBC200"/>
    <mergeCell ref="IBE200:IBF200"/>
    <mergeCell ref="IBI200:IBK200"/>
    <mergeCell ref="IBL200:IBN200"/>
    <mergeCell ref="IBO200:IBQ200"/>
    <mergeCell ref="IBR200:IBS200"/>
    <mergeCell ref="HXQ200:HXS200"/>
    <mergeCell ref="HXT200:HXV200"/>
    <mergeCell ref="HXW200:HXY200"/>
    <mergeCell ref="HXZ200:HYA200"/>
    <mergeCell ref="HYC200:HYD200"/>
    <mergeCell ref="HYG200:HYI200"/>
    <mergeCell ref="HYJ200:HYL200"/>
    <mergeCell ref="HYM200:HYO200"/>
    <mergeCell ref="HYP200:HYQ200"/>
    <mergeCell ref="HYS200:HYT200"/>
    <mergeCell ref="HYW200:HYY200"/>
    <mergeCell ref="HYZ200:HZB200"/>
    <mergeCell ref="HZC200:HZE200"/>
    <mergeCell ref="HZF200:HZG200"/>
    <mergeCell ref="HZI200:HZJ200"/>
    <mergeCell ref="HZM200:HZO200"/>
    <mergeCell ref="HZP200:HZR200"/>
    <mergeCell ref="HVN200:HVO200"/>
    <mergeCell ref="HVQ200:HVR200"/>
    <mergeCell ref="HVU200:HVW200"/>
    <mergeCell ref="HVX200:HVZ200"/>
    <mergeCell ref="HWA200:HWC200"/>
    <mergeCell ref="HWD200:HWE200"/>
    <mergeCell ref="HWG200:HWH200"/>
    <mergeCell ref="HWK200:HWM200"/>
    <mergeCell ref="HWN200:HWP200"/>
    <mergeCell ref="HWQ200:HWS200"/>
    <mergeCell ref="HWT200:HWU200"/>
    <mergeCell ref="HWW200:HWX200"/>
    <mergeCell ref="HXA200:HXC200"/>
    <mergeCell ref="HXD200:HXF200"/>
    <mergeCell ref="HXG200:HXI200"/>
    <mergeCell ref="HXJ200:HXK200"/>
    <mergeCell ref="HXM200:HXN200"/>
    <mergeCell ref="HTL200:HTN200"/>
    <mergeCell ref="HTO200:HTQ200"/>
    <mergeCell ref="HTR200:HTS200"/>
    <mergeCell ref="HTU200:HTV200"/>
    <mergeCell ref="HTY200:HUA200"/>
    <mergeCell ref="HUB200:HUD200"/>
    <mergeCell ref="HUE200:HUG200"/>
    <mergeCell ref="HUH200:HUI200"/>
    <mergeCell ref="HUK200:HUL200"/>
    <mergeCell ref="HUO200:HUQ200"/>
    <mergeCell ref="HUR200:HUT200"/>
    <mergeCell ref="HUU200:HUW200"/>
    <mergeCell ref="HUX200:HUY200"/>
    <mergeCell ref="HVA200:HVB200"/>
    <mergeCell ref="HVE200:HVG200"/>
    <mergeCell ref="HVH200:HVJ200"/>
    <mergeCell ref="HVK200:HVM200"/>
    <mergeCell ref="HRI200:HRJ200"/>
    <mergeCell ref="HRM200:HRO200"/>
    <mergeCell ref="HRP200:HRR200"/>
    <mergeCell ref="HRS200:HRU200"/>
    <mergeCell ref="HRV200:HRW200"/>
    <mergeCell ref="HRY200:HRZ200"/>
    <mergeCell ref="HSC200:HSE200"/>
    <mergeCell ref="HSF200:HSH200"/>
    <mergeCell ref="HSI200:HSK200"/>
    <mergeCell ref="HSL200:HSM200"/>
    <mergeCell ref="HSO200:HSP200"/>
    <mergeCell ref="HSS200:HSU200"/>
    <mergeCell ref="HSV200:HSX200"/>
    <mergeCell ref="HSY200:HTA200"/>
    <mergeCell ref="HTB200:HTC200"/>
    <mergeCell ref="HTE200:HTF200"/>
    <mergeCell ref="HTI200:HTK200"/>
    <mergeCell ref="HPG200:HPI200"/>
    <mergeCell ref="HPJ200:HPK200"/>
    <mergeCell ref="HPM200:HPN200"/>
    <mergeCell ref="HPQ200:HPS200"/>
    <mergeCell ref="HPT200:HPV200"/>
    <mergeCell ref="HPW200:HPY200"/>
    <mergeCell ref="HPZ200:HQA200"/>
    <mergeCell ref="HQC200:HQD200"/>
    <mergeCell ref="HQG200:HQI200"/>
    <mergeCell ref="HQJ200:HQL200"/>
    <mergeCell ref="HQM200:HQO200"/>
    <mergeCell ref="HQP200:HQQ200"/>
    <mergeCell ref="HQS200:HQT200"/>
    <mergeCell ref="HQW200:HQY200"/>
    <mergeCell ref="HQZ200:HRB200"/>
    <mergeCell ref="HRC200:HRE200"/>
    <mergeCell ref="HRF200:HRG200"/>
    <mergeCell ref="HNE200:HNG200"/>
    <mergeCell ref="HNH200:HNJ200"/>
    <mergeCell ref="HNK200:HNM200"/>
    <mergeCell ref="HNN200:HNO200"/>
    <mergeCell ref="HNQ200:HNR200"/>
    <mergeCell ref="HNU200:HNW200"/>
    <mergeCell ref="HNX200:HNZ200"/>
    <mergeCell ref="HOA200:HOC200"/>
    <mergeCell ref="HOD200:HOE200"/>
    <mergeCell ref="HOG200:HOH200"/>
    <mergeCell ref="HOK200:HOM200"/>
    <mergeCell ref="HON200:HOP200"/>
    <mergeCell ref="HOQ200:HOS200"/>
    <mergeCell ref="HOT200:HOU200"/>
    <mergeCell ref="HOW200:HOX200"/>
    <mergeCell ref="HPA200:HPC200"/>
    <mergeCell ref="HPD200:HPF200"/>
    <mergeCell ref="HLB200:HLC200"/>
    <mergeCell ref="HLE200:HLF200"/>
    <mergeCell ref="HLI200:HLK200"/>
    <mergeCell ref="HLL200:HLN200"/>
    <mergeCell ref="HLO200:HLQ200"/>
    <mergeCell ref="HLR200:HLS200"/>
    <mergeCell ref="HLU200:HLV200"/>
    <mergeCell ref="HLY200:HMA200"/>
    <mergeCell ref="HMB200:HMD200"/>
    <mergeCell ref="HME200:HMG200"/>
    <mergeCell ref="HMH200:HMI200"/>
    <mergeCell ref="HMK200:HML200"/>
    <mergeCell ref="HMO200:HMQ200"/>
    <mergeCell ref="HMR200:HMT200"/>
    <mergeCell ref="HMU200:HMW200"/>
    <mergeCell ref="HMX200:HMY200"/>
    <mergeCell ref="HNA200:HNB200"/>
    <mergeCell ref="HIZ200:HJB200"/>
    <mergeCell ref="HJC200:HJE200"/>
    <mergeCell ref="HJF200:HJG200"/>
    <mergeCell ref="HJI200:HJJ200"/>
    <mergeCell ref="HJM200:HJO200"/>
    <mergeCell ref="HJP200:HJR200"/>
    <mergeCell ref="HJS200:HJU200"/>
    <mergeCell ref="HJV200:HJW200"/>
    <mergeCell ref="HJY200:HJZ200"/>
    <mergeCell ref="HKC200:HKE200"/>
    <mergeCell ref="HKF200:HKH200"/>
    <mergeCell ref="HKI200:HKK200"/>
    <mergeCell ref="HKL200:HKM200"/>
    <mergeCell ref="HKO200:HKP200"/>
    <mergeCell ref="HKS200:HKU200"/>
    <mergeCell ref="HKV200:HKX200"/>
    <mergeCell ref="HKY200:HLA200"/>
    <mergeCell ref="HGW200:HGX200"/>
    <mergeCell ref="HHA200:HHC200"/>
    <mergeCell ref="HHD200:HHF200"/>
    <mergeCell ref="HHG200:HHI200"/>
    <mergeCell ref="HHJ200:HHK200"/>
    <mergeCell ref="HHM200:HHN200"/>
    <mergeCell ref="HHQ200:HHS200"/>
    <mergeCell ref="HHT200:HHV200"/>
    <mergeCell ref="HHW200:HHY200"/>
    <mergeCell ref="HHZ200:HIA200"/>
    <mergeCell ref="HIC200:HID200"/>
    <mergeCell ref="HIG200:HII200"/>
    <mergeCell ref="HIJ200:HIL200"/>
    <mergeCell ref="HIM200:HIO200"/>
    <mergeCell ref="HIP200:HIQ200"/>
    <mergeCell ref="HIS200:HIT200"/>
    <mergeCell ref="HIW200:HIY200"/>
    <mergeCell ref="HEU200:HEW200"/>
    <mergeCell ref="HEX200:HEY200"/>
    <mergeCell ref="HFA200:HFB200"/>
    <mergeCell ref="HFE200:HFG200"/>
    <mergeCell ref="HFH200:HFJ200"/>
    <mergeCell ref="HFK200:HFM200"/>
    <mergeCell ref="HFN200:HFO200"/>
    <mergeCell ref="HFQ200:HFR200"/>
    <mergeCell ref="HFU200:HFW200"/>
    <mergeCell ref="HFX200:HFZ200"/>
    <mergeCell ref="HGA200:HGC200"/>
    <mergeCell ref="HGD200:HGE200"/>
    <mergeCell ref="HGG200:HGH200"/>
    <mergeCell ref="HGK200:HGM200"/>
    <mergeCell ref="HGN200:HGP200"/>
    <mergeCell ref="HGQ200:HGS200"/>
    <mergeCell ref="HGT200:HGU200"/>
    <mergeCell ref="HCS200:HCU200"/>
    <mergeCell ref="HCV200:HCX200"/>
    <mergeCell ref="HCY200:HDA200"/>
    <mergeCell ref="HDB200:HDC200"/>
    <mergeCell ref="HDE200:HDF200"/>
    <mergeCell ref="HDI200:HDK200"/>
    <mergeCell ref="HDL200:HDN200"/>
    <mergeCell ref="HDO200:HDQ200"/>
    <mergeCell ref="HDR200:HDS200"/>
    <mergeCell ref="HDU200:HDV200"/>
    <mergeCell ref="HDY200:HEA200"/>
    <mergeCell ref="HEB200:HED200"/>
    <mergeCell ref="HEE200:HEG200"/>
    <mergeCell ref="HEH200:HEI200"/>
    <mergeCell ref="HEK200:HEL200"/>
    <mergeCell ref="HEO200:HEQ200"/>
    <mergeCell ref="HER200:HET200"/>
    <mergeCell ref="HAP200:HAQ200"/>
    <mergeCell ref="HAS200:HAT200"/>
    <mergeCell ref="HAW200:HAY200"/>
    <mergeCell ref="HAZ200:HBB200"/>
    <mergeCell ref="HBC200:HBE200"/>
    <mergeCell ref="HBF200:HBG200"/>
    <mergeCell ref="HBI200:HBJ200"/>
    <mergeCell ref="HBM200:HBO200"/>
    <mergeCell ref="HBP200:HBR200"/>
    <mergeCell ref="HBS200:HBU200"/>
    <mergeCell ref="HBV200:HBW200"/>
    <mergeCell ref="HBY200:HBZ200"/>
    <mergeCell ref="HCC200:HCE200"/>
    <mergeCell ref="HCF200:HCH200"/>
    <mergeCell ref="HCI200:HCK200"/>
    <mergeCell ref="HCL200:HCM200"/>
    <mergeCell ref="HCO200:HCP200"/>
    <mergeCell ref="GYN200:GYP200"/>
    <mergeCell ref="GYQ200:GYS200"/>
    <mergeCell ref="GYT200:GYU200"/>
    <mergeCell ref="GYW200:GYX200"/>
    <mergeCell ref="GZA200:GZC200"/>
    <mergeCell ref="GZD200:GZF200"/>
    <mergeCell ref="GZG200:GZI200"/>
    <mergeCell ref="GZJ200:GZK200"/>
    <mergeCell ref="GZM200:GZN200"/>
    <mergeCell ref="GZQ200:GZS200"/>
    <mergeCell ref="GZT200:GZV200"/>
    <mergeCell ref="GZW200:GZY200"/>
    <mergeCell ref="GZZ200:HAA200"/>
    <mergeCell ref="HAC200:HAD200"/>
    <mergeCell ref="HAG200:HAI200"/>
    <mergeCell ref="HAJ200:HAL200"/>
    <mergeCell ref="HAM200:HAO200"/>
    <mergeCell ref="GWK200:GWL200"/>
    <mergeCell ref="GWO200:GWQ200"/>
    <mergeCell ref="GWR200:GWT200"/>
    <mergeCell ref="GWU200:GWW200"/>
    <mergeCell ref="GWX200:GWY200"/>
    <mergeCell ref="GXA200:GXB200"/>
    <mergeCell ref="GXE200:GXG200"/>
    <mergeCell ref="GXH200:GXJ200"/>
    <mergeCell ref="GXK200:GXM200"/>
    <mergeCell ref="GXN200:GXO200"/>
    <mergeCell ref="GXQ200:GXR200"/>
    <mergeCell ref="GXU200:GXW200"/>
    <mergeCell ref="GXX200:GXZ200"/>
    <mergeCell ref="GYA200:GYC200"/>
    <mergeCell ref="GYD200:GYE200"/>
    <mergeCell ref="GYG200:GYH200"/>
    <mergeCell ref="GYK200:GYM200"/>
    <mergeCell ref="GUI200:GUK200"/>
    <mergeCell ref="GUL200:GUM200"/>
    <mergeCell ref="GUO200:GUP200"/>
    <mergeCell ref="GUS200:GUU200"/>
    <mergeCell ref="GUV200:GUX200"/>
    <mergeCell ref="GUY200:GVA200"/>
    <mergeCell ref="GVB200:GVC200"/>
    <mergeCell ref="GVE200:GVF200"/>
    <mergeCell ref="GVI200:GVK200"/>
    <mergeCell ref="GVL200:GVN200"/>
    <mergeCell ref="GVO200:GVQ200"/>
    <mergeCell ref="GVR200:GVS200"/>
    <mergeCell ref="GVU200:GVV200"/>
    <mergeCell ref="GVY200:GWA200"/>
    <mergeCell ref="GWB200:GWD200"/>
    <mergeCell ref="GWE200:GWG200"/>
    <mergeCell ref="GWH200:GWI200"/>
    <mergeCell ref="GSG200:GSI200"/>
    <mergeCell ref="GSJ200:GSL200"/>
    <mergeCell ref="GSM200:GSO200"/>
    <mergeCell ref="GSP200:GSQ200"/>
    <mergeCell ref="GSS200:GST200"/>
    <mergeCell ref="GSW200:GSY200"/>
    <mergeCell ref="GSZ200:GTB200"/>
    <mergeCell ref="GTC200:GTE200"/>
    <mergeCell ref="GTF200:GTG200"/>
    <mergeCell ref="GTI200:GTJ200"/>
    <mergeCell ref="GTM200:GTO200"/>
    <mergeCell ref="GTP200:GTR200"/>
    <mergeCell ref="GTS200:GTU200"/>
    <mergeCell ref="GTV200:GTW200"/>
    <mergeCell ref="GTY200:GTZ200"/>
    <mergeCell ref="GUC200:GUE200"/>
    <mergeCell ref="GUF200:GUH200"/>
    <mergeCell ref="GQD200:GQE200"/>
    <mergeCell ref="GQG200:GQH200"/>
    <mergeCell ref="GQK200:GQM200"/>
    <mergeCell ref="GQN200:GQP200"/>
    <mergeCell ref="GQQ200:GQS200"/>
    <mergeCell ref="GQT200:GQU200"/>
    <mergeCell ref="GQW200:GQX200"/>
    <mergeCell ref="GRA200:GRC200"/>
    <mergeCell ref="GRD200:GRF200"/>
    <mergeCell ref="GRG200:GRI200"/>
    <mergeCell ref="GRJ200:GRK200"/>
    <mergeCell ref="GRM200:GRN200"/>
    <mergeCell ref="GRQ200:GRS200"/>
    <mergeCell ref="GRT200:GRV200"/>
    <mergeCell ref="GRW200:GRY200"/>
    <mergeCell ref="GRZ200:GSA200"/>
    <mergeCell ref="GSC200:GSD200"/>
    <mergeCell ref="GOB200:GOD200"/>
    <mergeCell ref="GOE200:GOG200"/>
    <mergeCell ref="GOH200:GOI200"/>
    <mergeCell ref="GOK200:GOL200"/>
    <mergeCell ref="GOO200:GOQ200"/>
    <mergeCell ref="GOR200:GOT200"/>
    <mergeCell ref="GOU200:GOW200"/>
    <mergeCell ref="GOX200:GOY200"/>
    <mergeCell ref="GPA200:GPB200"/>
    <mergeCell ref="GPE200:GPG200"/>
    <mergeCell ref="GPH200:GPJ200"/>
    <mergeCell ref="GPK200:GPM200"/>
    <mergeCell ref="GPN200:GPO200"/>
    <mergeCell ref="GPQ200:GPR200"/>
    <mergeCell ref="GPU200:GPW200"/>
    <mergeCell ref="GPX200:GPZ200"/>
    <mergeCell ref="GQA200:GQC200"/>
    <mergeCell ref="GLY200:GLZ200"/>
    <mergeCell ref="GMC200:GME200"/>
    <mergeCell ref="GMF200:GMH200"/>
    <mergeCell ref="GMI200:GMK200"/>
    <mergeCell ref="GML200:GMM200"/>
    <mergeCell ref="GMO200:GMP200"/>
    <mergeCell ref="GMS200:GMU200"/>
    <mergeCell ref="GMV200:GMX200"/>
    <mergeCell ref="GMY200:GNA200"/>
    <mergeCell ref="GNB200:GNC200"/>
    <mergeCell ref="GNE200:GNF200"/>
    <mergeCell ref="GNI200:GNK200"/>
    <mergeCell ref="GNL200:GNN200"/>
    <mergeCell ref="GNO200:GNQ200"/>
    <mergeCell ref="GNR200:GNS200"/>
    <mergeCell ref="GNU200:GNV200"/>
    <mergeCell ref="GNY200:GOA200"/>
    <mergeCell ref="GJW200:GJY200"/>
    <mergeCell ref="GJZ200:GKA200"/>
    <mergeCell ref="GKC200:GKD200"/>
    <mergeCell ref="GKG200:GKI200"/>
    <mergeCell ref="GKJ200:GKL200"/>
    <mergeCell ref="GKM200:GKO200"/>
    <mergeCell ref="GKP200:GKQ200"/>
    <mergeCell ref="GKS200:GKT200"/>
    <mergeCell ref="GKW200:GKY200"/>
    <mergeCell ref="GKZ200:GLB200"/>
    <mergeCell ref="GLC200:GLE200"/>
    <mergeCell ref="GLF200:GLG200"/>
    <mergeCell ref="GLI200:GLJ200"/>
    <mergeCell ref="GLM200:GLO200"/>
    <mergeCell ref="GLP200:GLR200"/>
    <mergeCell ref="GLS200:GLU200"/>
    <mergeCell ref="GLV200:GLW200"/>
    <mergeCell ref="GHU200:GHW200"/>
    <mergeCell ref="GHX200:GHZ200"/>
    <mergeCell ref="GIA200:GIC200"/>
    <mergeCell ref="GID200:GIE200"/>
    <mergeCell ref="GIG200:GIH200"/>
    <mergeCell ref="GIK200:GIM200"/>
    <mergeCell ref="GIN200:GIP200"/>
    <mergeCell ref="GIQ200:GIS200"/>
    <mergeCell ref="GIT200:GIU200"/>
    <mergeCell ref="GIW200:GIX200"/>
    <mergeCell ref="GJA200:GJC200"/>
    <mergeCell ref="GJD200:GJF200"/>
    <mergeCell ref="GJG200:GJI200"/>
    <mergeCell ref="GJJ200:GJK200"/>
    <mergeCell ref="GJM200:GJN200"/>
    <mergeCell ref="GJQ200:GJS200"/>
    <mergeCell ref="GJT200:GJV200"/>
    <mergeCell ref="GFR200:GFS200"/>
    <mergeCell ref="GFU200:GFV200"/>
    <mergeCell ref="GFY200:GGA200"/>
    <mergeCell ref="GGB200:GGD200"/>
    <mergeCell ref="GGE200:GGG200"/>
    <mergeCell ref="GGH200:GGI200"/>
    <mergeCell ref="GGK200:GGL200"/>
    <mergeCell ref="GGO200:GGQ200"/>
    <mergeCell ref="GGR200:GGT200"/>
    <mergeCell ref="GGU200:GGW200"/>
    <mergeCell ref="GGX200:GGY200"/>
    <mergeCell ref="GHA200:GHB200"/>
    <mergeCell ref="GHE200:GHG200"/>
    <mergeCell ref="GHH200:GHJ200"/>
    <mergeCell ref="GHK200:GHM200"/>
    <mergeCell ref="GHN200:GHO200"/>
    <mergeCell ref="GHQ200:GHR200"/>
    <mergeCell ref="GDP200:GDR200"/>
    <mergeCell ref="GDS200:GDU200"/>
    <mergeCell ref="GDV200:GDW200"/>
    <mergeCell ref="GDY200:GDZ200"/>
    <mergeCell ref="GEC200:GEE200"/>
    <mergeCell ref="GEF200:GEH200"/>
    <mergeCell ref="GEI200:GEK200"/>
    <mergeCell ref="GEL200:GEM200"/>
    <mergeCell ref="GEO200:GEP200"/>
    <mergeCell ref="GES200:GEU200"/>
    <mergeCell ref="GEV200:GEX200"/>
    <mergeCell ref="GEY200:GFA200"/>
    <mergeCell ref="GFB200:GFC200"/>
    <mergeCell ref="GFE200:GFF200"/>
    <mergeCell ref="GFI200:GFK200"/>
    <mergeCell ref="GFL200:GFN200"/>
    <mergeCell ref="GFO200:GFQ200"/>
    <mergeCell ref="GBM200:GBN200"/>
    <mergeCell ref="GBQ200:GBS200"/>
    <mergeCell ref="GBT200:GBV200"/>
    <mergeCell ref="GBW200:GBY200"/>
    <mergeCell ref="GBZ200:GCA200"/>
    <mergeCell ref="GCC200:GCD200"/>
    <mergeCell ref="GCG200:GCI200"/>
    <mergeCell ref="GCJ200:GCL200"/>
    <mergeCell ref="GCM200:GCO200"/>
    <mergeCell ref="GCP200:GCQ200"/>
    <mergeCell ref="GCS200:GCT200"/>
    <mergeCell ref="GCW200:GCY200"/>
    <mergeCell ref="GCZ200:GDB200"/>
    <mergeCell ref="GDC200:GDE200"/>
    <mergeCell ref="GDF200:GDG200"/>
    <mergeCell ref="GDI200:GDJ200"/>
    <mergeCell ref="GDM200:GDO200"/>
    <mergeCell ref="FZK200:FZM200"/>
    <mergeCell ref="FZN200:FZO200"/>
    <mergeCell ref="FZQ200:FZR200"/>
    <mergeCell ref="FZU200:FZW200"/>
    <mergeCell ref="FZX200:FZZ200"/>
    <mergeCell ref="GAA200:GAC200"/>
    <mergeCell ref="GAD200:GAE200"/>
    <mergeCell ref="GAG200:GAH200"/>
    <mergeCell ref="GAK200:GAM200"/>
    <mergeCell ref="GAN200:GAP200"/>
    <mergeCell ref="GAQ200:GAS200"/>
    <mergeCell ref="GAT200:GAU200"/>
    <mergeCell ref="GAW200:GAX200"/>
    <mergeCell ref="GBA200:GBC200"/>
    <mergeCell ref="GBD200:GBF200"/>
    <mergeCell ref="GBG200:GBI200"/>
    <mergeCell ref="GBJ200:GBK200"/>
    <mergeCell ref="FXI200:FXK200"/>
    <mergeCell ref="FXL200:FXN200"/>
    <mergeCell ref="FXO200:FXQ200"/>
    <mergeCell ref="FXR200:FXS200"/>
    <mergeCell ref="FXU200:FXV200"/>
    <mergeCell ref="FXY200:FYA200"/>
    <mergeCell ref="FYB200:FYD200"/>
    <mergeCell ref="FYE200:FYG200"/>
    <mergeCell ref="FYH200:FYI200"/>
    <mergeCell ref="FYK200:FYL200"/>
    <mergeCell ref="FYO200:FYQ200"/>
    <mergeCell ref="FYR200:FYT200"/>
    <mergeCell ref="FYU200:FYW200"/>
    <mergeCell ref="FYX200:FYY200"/>
    <mergeCell ref="FZA200:FZB200"/>
    <mergeCell ref="FZE200:FZG200"/>
    <mergeCell ref="FZH200:FZJ200"/>
    <mergeCell ref="FVF200:FVG200"/>
    <mergeCell ref="FVI200:FVJ200"/>
    <mergeCell ref="FVM200:FVO200"/>
    <mergeCell ref="FVP200:FVR200"/>
    <mergeCell ref="FVS200:FVU200"/>
    <mergeCell ref="FVV200:FVW200"/>
    <mergeCell ref="FVY200:FVZ200"/>
    <mergeCell ref="FWC200:FWE200"/>
    <mergeCell ref="FWF200:FWH200"/>
    <mergeCell ref="FWI200:FWK200"/>
    <mergeCell ref="FWL200:FWM200"/>
    <mergeCell ref="FWO200:FWP200"/>
    <mergeCell ref="FWS200:FWU200"/>
    <mergeCell ref="FWV200:FWX200"/>
    <mergeCell ref="FWY200:FXA200"/>
    <mergeCell ref="FXB200:FXC200"/>
    <mergeCell ref="FXE200:FXF200"/>
    <mergeCell ref="FTD200:FTF200"/>
    <mergeCell ref="FTG200:FTI200"/>
    <mergeCell ref="FTJ200:FTK200"/>
    <mergeCell ref="FTM200:FTN200"/>
    <mergeCell ref="FTQ200:FTS200"/>
    <mergeCell ref="FTT200:FTV200"/>
    <mergeCell ref="FTW200:FTY200"/>
    <mergeCell ref="FTZ200:FUA200"/>
    <mergeCell ref="FUC200:FUD200"/>
    <mergeCell ref="FUG200:FUI200"/>
    <mergeCell ref="FUJ200:FUL200"/>
    <mergeCell ref="FUM200:FUO200"/>
    <mergeCell ref="FUP200:FUQ200"/>
    <mergeCell ref="FUS200:FUT200"/>
    <mergeCell ref="FUW200:FUY200"/>
    <mergeCell ref="FUZ200:FVB200"/>
    <mergeCell ref="FVC200:FVE200"/>
    <mergeCell ref="FRA200:FRB200"/>
    <mergeCell ref="FRE200:FRG200"/>
    <mergeCell ref="FRH200:FRJ200"/>
    <mergeCell ref="FRK200:FRM200"/>
    <mergeCell ref="FRN200:FRO200"/>
    <mergeCell ref="FRQ200:FRR200"/>
    <mergeCell ref="FRU200:FRW200"/>
    <mergeCell ref="FRX200:FRZ200"/>
    <mergeCell ref="FSA200:FSC200"/>
    <mergeCell ref="FSD200:FSE200"/>
    <mergeCell ref="FSG200:FSH200"/>
    <mergeCell ref="FSK200:FSM200"/>
    <mergeCell ref="FSN200:FSP200"/>
    <mergeCell ref="FSQ200:FSS200"/>
    <mergeCell ref="FST200:FSU200"/>
    <mergeCell ref="FSW200:FSX200"/>
    <mergeCell ref="FTA200:FTC200"/>
    <mergeCell ref="FOY200:FPA200"/>
    <mergeCell ref="FPB200:FPC200"/>
    <mergeCell ref="FPE200:FPF200"/>
    <mergeCell ref="FPI200:FPK200"/>
    <mergeCell ref="FPL200:FPN200"/>
    <mergeCell ref="FPO200:FPQ200"/>
    <mergeCell ref="FPR200:FPS200"/>
    <mergeCell ref="FPU200:FPV200"/>
    <mergeCell ref="FPY200:FQA200"/>
    <mergeCell ref="FQB200:FQD200"/>
    <mergeCell ref="FQE200:FQG200"/>
    <mergeCell ref="FQH200:FQI200"/>
    <mergeCell ref="FQK200:FQL200"/>
    <mergeCell ref="FQO200:FQQ200"/>
    <mergeCell ref="FQR200:FQT200"/>
    <mergeCell ref="FQU200:FQW200"/>
    <mergeCell ref="FQX200:FQY200"/>
    <mergeCell ref="FMW200:FMY200"/>
    <mergeCell ref="FMZ200:FNB200"/>
    <mergeCell ref="FNC200:FNE200"/>
    <mergeCell ref="FNF200:FNG200"/>
    <mergeCell ref="FNI200:FNJ200"/>
    <mergeCell ref="FNM200:FNO200"/>
    <mergeCell ref="FNP200:FNR200"/>
    <mergeCell ref="FNS200:FNU200"/>
    <mergeCell ref="FNV200:FNW200"/>
    <mergeCell ref="FNY200:FNZ200"/>
    <mergeCell ref="FOC200:FOE200"/>
    <mergeCell ref="FOF200:FOH200"/>
    <mergeCell ref="FOI200:FOK200"/>
    <mergeCell ref="FOL200:FOM200"/>
    <mergeCell ref="FOO200:FOP200"/>
    <mergeCell ref="FOS200:FOU200"/>
    <mergeCell ref="FOV200:FOX200"/>
    <mergeCell ref="FKT200:FKU200"/>
    <mergeCell ref="FKW200:FKX200"/>
    <mergeCell ref="FLA200:FLC200"/>
    <mergeCell ref="FLD200:FLF200"/>
    <mergeCell ref="FLG200:FLI200"/>
    <mergeCell ref="FLJ200:FLK200"/>
    <mergeCell ref="FLM200:FLN200"/>
    <mergeCell ref="FLQ200:FLS200"/>
    <mergeCell ref="FLT200:FLV200"/>
    <mergeCell ref="FLW200:FLY200"/>
    <mergeCell ref="FLZ200:FMA200"/>
    <mergeCell ref="FMC200:FMD200"/>
    <mergeCell ref="FMG200:FMI200"/>
    <mergeCell ref="FMJ200:FML200"/>
    <mergeCell ref="FMM200:FMO200"/>
    <mergeCell ref="FMP200:FMQ200"/>
    <mergeCell ref="FMS200:FMT200"/>
    <mergeCell ref="FIR200:FIT200"/>
    <mergeCell ref="FIU200:FIW200"/>
    <mergeCell ref="FIX200:FIY200"/>
    <mergeCell ref="FJA200:FJB200"/>
    <mergeCell ref="FJE200:FJG200"/>
    <mergeCell ref="FJH200:FJJ200"/>
    <mergeCell ref="FJK200:FJM200"/>
    <mergeCell ref="FJN200:FJO200"/>
    <mergeCell ref="FJQ200:FJR200"/>
    <mergeCell ref="FJU200:FJW200"/>
    <mergeCell ref="FJX200:FJZ200"/>
    <mergeCell ref="FKA200:FKC200"/>
    <mergeCell ref="FKD200:FKE200"/>
    <mergeCell ref="FKG200:FKH200"/>
    <mergeCell ref="FKK200:FKM200"/>
    <mergeCell ref="FKN200:FKP200"/>
    <mergeCell ref="FKQ200:FKS200"/>
    <mergeCell ref="FGO200:FGP200"/>
    <mergeCell ref="FGS200:FGU200"/>
    <mergeCell ref="FGV200:FGX200"/>
    <mergeCell ref="FGY200:FHA200"/>
    <mergeCell ref="FHB200:FHC200"/>
    <mergeCell ref="FHE200:FHF200"/>
    <mergeCell ref="FHI200:FHK200"/>
    <mergeCell ref="FHL200:FHN200"/>
    <mergeCell ref="FHO200:FHQ200"/>
    <mergeCell ref="FHR200:FHS200"/>
    <mergeCell ref="FHU200:FHV200"/>
    <mergeCell ref="FHY200:FIA200"/>
    <mergeCell ref="FIB200:FID200"/>
    <mergeCell ref="FIE200:FIG200"/>
    <mergeCell ref="FIH200:FII200"/>
    <mergeCell ref="FIK200:FIL200"/>
    <mergeCell ref="FIO200:FIQ200"/>
    <mergeCell ref="FEM200:FEO200"/>
    <mergeCell ref="FEP200:FEQ200"/>
    <mergeCell ref="FES200:FET200"/>
    <mergeCell ref="FEW200:FEY200"/>
    <mergeCell ref="FEZ200:FFB200"/>
    <mergeCell ref="FFC200:FFE200"/>
    <mergeCell ref="FFF200:FFG200"/>
    <mergeCell ref="FFI200:FFJ200"/>
    <mergeCell ref="FFM200:FFO200"/>
    <mergeCell ref="FFP200:FFR200"/>
    <mergeCell ref="FFS200:FFU200"/>
    <mergeCell ref="FFV200:FFW200"/>
    <mergeCell ref="FFY200:FFZ200"/>
    <mergeCell ref="FGC200:FGE200"/>
    <mergeCell ref="FGF200:FGH200"/>
    <mergeCell ref="FGI200:FGK200"/>
    <mergeCell ref="FGL200:FGM200"/>
    <mergeCell ref="FCK200:FCM200"/>
    <mergeCell ref="FCN200:FCP200"/>
    <mergeCell ref="FCQ200:FCS200"/>
    <mergeCell ref="FCT200:FCU200"/>
    <mergeCell ref="FCW200:FCX200"/>
    <mergeCell ref="FDA200:FDC200"/>
    <mergeCell ref="FDD200:FDF200"/>
    <mergeCell ref="FDG200:FDI200"/>
    <mergeCell ref="FDJ200:FDK200"/>
    <mergeCell ref="FDM200:FDN200"/>
    <mergeCell ref="FDQ200:FDS200"/>
    <mergeCell ref="FDT200:FDV200"/>
    <mergeCell ref="FDW200:FDY200"/>
    <mergeCell ref="FDZ200:FEA200"/>
    <mergeCell ref="FEC200:FED200"/>
    <mergeCell ref="FEG200:FEI200"/>
    <mergeCell ref="FEJ200:FEL200"/>
    <mergeCell ref="FAH200:FAI200"/>
    <mergeCell ref="FAK200:FAL200"/>
    <mergeCell ref="FAO200:FAQ200"/>
    <mergeCell ref="FAR200:FAT200"/>
    <mergeCell ref="FAU200:FAW200"/>
    <mergeCell ref="FAX200:FAY200"/>
    <mergeCell ref="FBA200:FBB200"/>
    <mergeCell ref="FBE200:FBG200"/>
    <mergeCell ref="FBH200:FBJ200"/>
    <mergeCell ref="FBK200:FBM200"/>
    <mergeCell ref="FBN200:FBO200"/>
    <mergeCell ref="FBQ200:FBR200"/>
    <mergeCell ref="FBU200:FBW200"/>
    <mergeCell ref="FBX200:FBZ200"/>
    <mergeCell ref="FCA200:FCC200"/>
    <mergeCell ref="FCD200:FCE200"/>
    <mergeCell ref="FCG200:FCH200"/>
    <mergeCell ref="EYF200:EYH200"/>
    <mergeCell ref="EYI200:EYK200"/>
    <mergeCell ref="EYL200:EYM200"/>
    <mergeCell ref="EYO200:EYP200"/>
    <mergeCell ref="EYS200:EYU200"/>
    <mergeCell ref="EYV200:EYX200"/>
    <mergeCell ref="EYY200:EZA200"/>
    <mergeCell ref="EZB200:EZC200"/>
    <mergeCell ref="EZE200:EZF200"/>
    <mergeCell ref="EZI200:EZK200"/>
    <mergeCell ref="EZL200:EZN200"/>
    <mergeCell ref="EZO200:EZQ200"/>
    <mergeCell ref="EZR200:EZS200"/>
    <mergeCell ref="EZU200:EZV200"/>
    <mergeCell ref="EZY200:FAA200"/>
    <mergeCell ref="FAB200:FAD200"/>
    <mergeCell ref="FAE200:FAG200"/>
    <mergeCell ref="EWC200:EWD200"/>
    <mergeCell ref="EWG200:EWI200"/>
    <mergeCell ref="EWJ200:EWL200"/>
    <mergeCell ref="EWM200:EWO200"/>
    <mergeCell ref="EWP200:EWQ200"/>
    <mergeCell ref="EWS200:EWT200"/>
    <mergeCell ref="EWW200:EWY200"/>
    <mergeCell ref="EWZ200:EXB200"/>
    <mergeCell ref="EXC200:EXE200"/>
    <mergeCell ref="EXF200:EXG200"/>
    <mergeCell ref="EXI200:EXJ200"/>
    <mergeCell ref="EXM200:EXO200"/>
    <mergeCell ref="EXP200:EXR200"/>
    <mergeCell ref="EXS200:EXU200"/>
    <mergeCell ref="EXV200:EXW200"/>
    <mergeCell ref="EXY200:EXZ200"/>
    <mergeCell ref="EYC200:EYE200"/>
    <mergeCell ref="EUA200:EUC200"/>
    <mergeCell ref="EUD200:EUE200"/>
    <mergeCell ref="EUG200:EUH200"/>
    <mergeCell ref="EUK200:EUM200"/>
    <mergeCell ref="EUN200:EUP200"/>
    <mergeCell ref="EUQ200:EUS200"/>
    <mergeCell ref="EUT200:EUU200"/>
    <mergeCell ref="EUW200:EUX200"/>
    <mergeCell ref="EVA200:EVC200"/>
    <mergeCell ref="EVD200:EVF200"/>
    <mergeCell ref="EVG200:EVI200"/>
    <mergeCell ref="EVJ200:EVK200"/>
    <mergeCell ref="EVM200:EVN200"/>
    <mergeCell ref="EVQ200:EVS200"/>
    <mergeCell ref="EVT200:EVV200"/>
    <mergeCell ref="EVW200:EVY200"/>
    <mergeCell ref="EVZ200:EWA200"/>
    <mergeCell ref="ERY200:ESA200"/>
    <mergeCell ref="ESB200:ESD200"/>
    <mergeCell ref="ESE200:ESG200"/>
    <mergeCell ref="ESH200:ESI200"/>
    <mergeCell ref="ESK200:ESL200"/>
    <mergeCell ref="ESO200:ESQ200"/>
    <mergeCell ref="ESR200:EST200"/>
    <mergeCell ref="ESU200:ESW200"/>
    <mergeCell ref="ESX200:ESY200"/>
    <mergeCell ref="ETA200:ETB200"/>
    <mergeCell ref="ETE200:ETG200"/>
    <mergeCell ref="ETH200:ETJ200"/>
    <mergeCell ref="ETK200:ETM200"/>
    <mergeCell ref="ETN200:ETO200"/>
    <mergeCell ref="ETQ200:ETR200"/>
    <mergeCell ref="ETU200:ETW200"/>
    <mergeCell ref="ETX200:ETZ200"/>
    <mergeCell ref="EPV200:EPW200"/>
    <mergeCell ref="EPY200:EPZ200"/>
    <mergeCell ref="EQC200:EQE200"/>
    <mergeCell ref="EQF200:EQH200"/>
    <mergeCell ref="EQI200:EQK200"/>
    <mergeCell ref="EQL200:EQM200"/>
    <mergeCell ref="EQO200:EQP200"/>
    <mergeCell ref="EQS200:EQU200"/>
    <mergeCell ref="EQV200:EQX200"/>
    <mergeCell ref="EQY200:ERA200"/>
    <mergeCell ref="ERB200:ERC200"/>
    <mergeCell ref="ERE200:ERF200"/>
    <mergeCell ref="ERI200:ERK200"/>
    <mergeCell ref="ERL200:ERN200"/>
    <mergeCell ref="ERO200:ERQ200"/>
    <mergeCell ref="ERR200:ERS200"/>
    <mergeCell ref="ERU200:ERV200"/>
    <mergeCell ref="ENT200:ENV200"/>
    <mergeCell ref="ENW200:ENY200"/>
    <mergeCell ref="ENZ200:EOA200"/>
    <mergeCell ref="EOC200:EOD200"/>
    <mergeCell ref="EOG200:EOI200"/>
    <mergeCell ref="EOJ200:EOL200"/>
    <mergeCell ref="EOM200:EOO200"/>
    <mergeCell ref="EOP200:EOQ200"/>
    <mergeCell ref="EOS200:EOT200"/>
    <mergeCell ref="EOW200:EOY200"/>
    <mergeCell ref="EOZ200:EPB200"/>
    <mergeCell ref="EPC200:EPE200"/>
    <mergeCell ref="EPF200:EPG200"/>
    <mergeCell ref="EPI200:EPJ200"/>
    <mergeCell ref="EPM200:EPO200"/>
    <mergeCell ref="EPP200:EPR200"/>
    <mergeCell ref="EPS200:EPU200"/>
    <mergeCell ref="ELQ200:ELR200"/>
    <mergeCell ref="ELU200:ELW200"/>
    <mergeCell ref="ELX200:ELZ200"/>
    <mergeCell ref="EMA200:EMC200"/>
    <mergeCell ref="EMD200:EME200"/>
    <mergeCell ref="EMG200:EMH200"/>
    <mergeCell ref="EMK200:EMM200"/>
    <mergeCell ref="EMN200:EMP200"/>
    <mergeCell ref="EMQ200:EMS200"/>
    <mergeCell ref="EMT200:EMU200"/>
    <mergeCell ref="EMW200:EMX200"/>
    <mergeCell ref="ENA200:ENC200"/>
    <mergeCell ref="END200:ENF200"/>
    <mergeCell ref="ENG200:ENI200"/>
    <mergeCell ref="ENJ200:ENK200"/>
    <mergeCell ref="ENM200:ENN200"/>
    <mergeCell ref="ENQ200:ENS200"/>
    <mergeCell ref="EJO200:EJQ200"/>
    <mergeCell ref="EJR200:EJS200"/>
    <mergeCell ref="EJU200:EJV200"/>
    <mergeCell ref="EJY200:EKA200"/>
    <mergeCell ref="EKB200:EKD200"/>
    <mergeCell ref="EKE200:EKG200"/>
    <mergeCell ref="EKH200:EKI200"/>
    <mergeCell ref="EKK200:EKL200"/>
    <mergeCell ref="EKO200:EKQ200"/>
    <mergeCell ref="EKR200:EKT200"/>
    <mergeCell ref="EKU200:EKW200"/>
    <mergeCell ref="EKX200:EKY200"/>
    <mergeCell ref="ELA200:ELB200"/>
    <mergeCell ref="ELE200:ELG200"/>
    <mergeCell ref="ELH200:ELJ200"/>
    <mergeCell ref="ELK200:ELM200"/>
    <mergeCell ref="ELN200:ELO200"/>
    <mergeCell ref="EHM200:EHO200"/>
    <mergeCell ref="EHP200:EHR200"/>
    <mergeCell ref="EHS200:EHU200"/>
    <mergeCell ref="EHV200:EHW200"/>
    <mergeCell ref="EHY200:EHZ200"/>
    <mergeCell ref="EIC200:EIE200"/>
    <mergeCell ref="EIF200:EIH200"/>
    <mergeCell ref="EII200:EIK200"/>
    <mergeCell ref="EIL200:EIM200"/>
    <mergeCell ref="EIO200:EIP200"/>
    <mergeCell ref="EIS200:EIU200"/>
    <mergeCell ref="EIV200:EIX200"/>
    <mergeCell ref="EIY200:EJA200"/>
    <mergeCell ref="EJB200:EJC200"/>
    <mergeCell ref="EJE200:EJF200"/>
    <mergeCell ref="EJI200:EJK200"/>
    <mergeCell ref="EJL200:EJN200"/>
    <mergeCell ref="EFJ200:EFK200"/>
    <mergeCell ref="EFM200:EFN200"/>
    <mergeCell ref="EFQ200:EFS200"/>
    <mergeCell ref="EFT200:EFV200"/>
    <mergeCell ref="EFW200:EFY200"/>
    <mergeCell ref="EFZ200:EGA200"/>
    <mergeCell ref="EGC200:EGD200"/>
    <mergeCell ref="EGG200:EGI200"/>
    <mergeCell ref="EGJ200:EGL200"/>
    <mergeCell ref="EGM200:EGO200"/>
    <mergeCell ref="EGP200:EGQ200"/>
    <mergeCell ref="EGS200:EGT200"/>
    <mergeCell ref="EGW200:EGY200"/>
    <mergeCell ref="EGZ200:EHB200"/>
    <mergeCell ref="EHC200:EHE200"/>
    <mergeCell ref="EHF200:EHG200"/>
    <mergeCell ref="EHI200:EHJ200"/>
    <mergeCell ref="EDH200:EDJ200"/>
    <mergeCell ref="EDK200:EDM200"/>
    <mergeCell ref="EDN200:EDO200"/>
    <mergeCell ref="EDQ200:EDR200"/>
    <mergeCell ref="EDU200:EDW200"/>
    <mergeCell ref="EDX200:EDZ200"/>
    <mergeCell ref="EEA200:EEC200"/>
    <mergeCell ref="EED200:EEE200"/>
    <mergeCell ref="EEG200:EEH200"/>
    <mergeCell ref="EEK200:EEM200"/>
    <mergeCell ref="EEN200:EEP200"/>
    <mergeCell ref="EEQ200:EES200"/>
    <mergeCell ref="EET200:EEU200"/>
    <mergeCell ref="EEW200:EEX200"/>
    <mergeCell ref="EFA200:EFC200"/>
    <mergeCell ref="EFD200:EFF200"/>
    <mergeCell ref="EFG200:EFI200"/>
    <mergeCell ref="EBE200:EBF200"/>
    <mergeCell ref="EBI200:EBK200"/>
    <mergeCell ref="EBL200:EBN200"/>
    <mergeCell ref="EBO200:EBQ200"/>
    <mergeCell ref="EBR200:EBS200"/>
    <mergeCell ref="EBU200:EBV200"/>
    <mergeCell ref="EBY200:ECA200"/>
    <mergeCell ref="ECB200:ECD200"/>
    <mergeCell ref="ECE200:ECG200"/>
    <mergeCell ref="ECH200:ECI200"/>
    <mergeCell ref="ECK200:ECL200"/>
    <mergeCell ref="ECO200:ECQ200"/>
    <mergeCell ref="ECR200:ECT200"/>
    <mergeCell ref="ECU200:ECW200"/>
    <mergeCell ref="ECX200:ECY200"/>
    <mergeCell ref="EDA200:EDB200"/>
    <mergeCell ref="EDE200:EDG200"/>
    <mergeCell ref="DZC200:DZE200"/>
    <mergeCell ref="DZF200:DZG200"/>
    <mergeCell ref="DZI200:DZJ200"/>
    <mergeCell ref="DZM200:DZO200"/>
    <mergeCell ref="DZP200:DZR200"/>
    <mergeCell ref="DZS200:DZU200"/>
    <mergeCell ref="DZV200:DZW200"/>
    <mergeCell ref="DZY200:DZZ200"/>
    <mergeCell ref="EAC200:EAE200"/>
    <mergeCell ref="EAF200:EAH200"/>
    <mergeCell ref="EAI200:EAK200"/>
    <mergeCell ref="EAL200:EAM200"/>
    <mergeCell ref="EAO200:EAP200"/>
    <mergeCell ref="EAS200:EAU200"/>
    <mergeCell ref="EAV200:EAX200"/>
    <mergeCell ref="EAY200:EBA200"/>
    <mergeCell ref="EBB200:EBC200"/>
    <mergeCell ref="DXA200:DXC200"/>
    <mergeCell ref="DXD200:DXF200"/>
    <mergeCell ref="DXG200:DXI200"/>
    <mergeCell ref="DXJ200:DXK200"/>
    <mergeCell ref="DXM200:DXN200"/>
    <mergeCell ref="DXQ200:DXS200"/>
    <mergeCell ref="DXT200:DXV200"/>
    <mergeCell ref="DXW200:DXY200"/>
    <mergeCell ref="DXZ200:DYA200"/>
    <mergeCell ref="DYC200:DYD200"/>
    <mergeCell ref="DYG200:DYI200"/>
    <mergeCell ref="DYJ200:DYL200"/>
    <mergeCell ref="DYM200:DYO200"/>
    <mergeCell ref="DYP200:DYQ200"/>
    <mergeCell ref="DYS200:DYT200"/>
    <mergeCell ref="DYW200:DYY200"/>
    <mergeCell ref="DYZ200:DZB200"/>
    <mergeCell ref="DUX200:DUY200"/>
    <mergeCell ref="DVA200:DVB200"/>
    <mergeCell ref="DVE200:DVG200"/>
    <mergeCell ref="DVH200:DVJ200"/>
    <mergeCell ref="DVK200:DVM200"/>
    <mergeCell ref="DVN200:DVO200"/>
    <mergeCell ref="DVQ200:DVR200"/>
    <mergeCell ref="DVU200:DVW200"/>
    <mergeCell ref="DVX200:DVZ200"/>
    <mergeCell ref="DWA200:DWC200"/>
    <mergeCell ref="DWD200:DWE200"/>
    <mergeCell ref="DWG200:DWH200"/>
    <mergeCell ref="DWK200:DWM200"/>
    <mergeCell ref="DWN200:DWP200"/>
    <mergeCell ref="DWQ200:DWS200"/>
    <mergeCell ref="DWT200:DWU200"/>
    <mergeCell ref="DWW200:DWX200"/>
    <mergeCell ref="DSV200:DSX200"/>
    <mergeCell ref="DSY200:DTA200"/>
    <mergeCell ref="DTB200:DTC200"/>
    <mergeCell ref="DTE200:DTF200"/>
    <mergeCell ref="DTI200:DTK200"/>
    <mergeCell ref="DTL200:DTN200"/>
    <mergeCell ref="DTO200:DTQ200"/>
    <mergeCell ref="DTR200:DTS200"/>
    <mergeCell ref="DTU200:DTV200"/>
    <mergeCell ref="DTY200:DUA200"/>
    <mergeCell ref="DUB200:DUD200"/>
    <mergeCell ref="DUE200:DUG200"/>
    <mergeCell ref="DUH200:DUI200"/>
    <mergeCell ref="DUK200:DUL200"/>
    <mergeCell ref="DUO200:DUQ200"/>
    <mergeCell ref="DUR200:DUT200"/>
    <mergeCell ref="DUU200:DUW200"/>
    <mergeCell ref="DQS200:DQT200"/>
    <mergeCell ref="DQW200:DQY200"/>
    <mergeCell ref="DQZ200:DRB200"/>
    <mergeCell ref="DRC200:DRE200"/>
    <mergeCell ref="DRF200:DRG200"/>
    <mergeCell ref="DRI200:DRJ200"/>
    <mergeCell ref="DRM200:DRO200"/>
    <mergeCell ref="DRP200:DRR200"/>
    <mergeCell ref="DRS200:DRU200"/>
    <mergeCell ref="DRV200:DRW200"/>
    <mergeCell ref="DRY200:DRZ200"/>
    <mergeCell ref="DSC200:DSE200"/>
    <mergeCell ref="DSF200:DSH200"/>
    <mergeCell ref="DSI200:DSK200"/>
    <mergeCell ref="DSL200:DSM200"/>
    <mergeCell ref="DSO200:DSP200"/>
    <mergeCell ref="DSS200:DSU200"/>
    <mergeCell ref="DOQ200:DOS200"/>
    <mergeCell ref="DOT200:DOU200"/>
    <mergeCell ref="DOW200:DOX200"/>
    <mergeCell ref="DPA200:DPC200"/>
    <mergeCell ref="DPD200:DPF200"/>
    <mergeCell ref="DPG200:DPI200"/>
    <mergeCell ref="DPJ200:DPK200"/>
    <mergeCell ref="DPM200:DPN200"/>
    <mergeCell ref="DPQ200:DPS200"/>
    <mergeCell ref="DPT200:DPV200"/>
    <mergeCell ref="DPW200:DPY200"/>
    <mergeCell ref="DPZ200:DQA200"/>
    <mergeCell ref="DQC200:DQD200"/>
    <mergeCell ref="DQG200:DQI200"/>
    <mergeCell ref="DQJ200:DQL200"/>
    <mergeCell ref="DQM200:DQO200"/>
    <mergeCell ref="DQP200:DQQ200"/>
    <mergeCell ref="DMO200:DMQ200"/>
    <mergeCell ref="DMR200:DMT200"/>
    <mergeCell ref="DMU200:DMW200"/>
    <mergeCell ref="DMX200:DMY200"/>
    <mergeCell ref="DNA200:DNB200"/>
    <mergeCell ref="DNE200:DNG200"/>
    <mergeCell ref="DNH200:DNJ200"/>
    <mergeCell ref="DNK200:DNM200"/>
    <mergeCell ref="DNN200:DNO200"/>
    <mergeCell ref="DNQ200:DNR200"/>
    <mergeCell ref="DNU200:DNW200"/>
    <mergeCell ref="DNX200:DNZ200"/>
    <mergeCell ref="DOA200:DOC200"/>
    <mergeCell ref="DOD200:DOE200"/>
    <mergeCell ref="DOG200:DOH200"/>
    <mergeCell ref="DOK200:DOM200"/>
    <mergeCell ref="DON200:DOP200"/>
    <mergeCell ref="DKL200:DKM200"/>
    <mergeCell ref="DKO200:DKP200"/>
    <mergeCell ref="DKS200:DKU200"/>
    <mergeCell ref="DKV200:DKX200"/>
    <mergeCell ref="DKY200:DLA200"/>
    <mergeCell ref="DLB200:DLC200"/>
    <mergeCell ref="DLE200:DLF200"/>
    <mergeCell ref="DLI200:DLK200"/>
    <mergeCell ref="DLL200:DLN200"/>
    <mergeCell ref="DLO200:DLQ200"/>
    <mergeCell ref="DLR200:DLS200"/>
    <mergeCell ref="DLU200:DLV200"/>
    <mergeCell ref="DLY200:DMA200"/>
    <mergeCell ref="DMB200:DMD200"/>
    <mergeCell ref="DME200:DMG200"/>
    <mergeCell ref="DMH200:DMI200"/>
    <mergeCell ref="DMK200:DML200"/>
    <mergeCell ref="DIJ200:DIL200"/>
    <mergeCell ref="DIM200:DIO200"/>
    <mergeCell ref="DIP200:DIQ200"/>
    <mergeCell ref="DIS200:DIT200"/>
    <mergeCell ref="DIW200:DIY200"/>
    <mergeCell ref="DIZ200:DJB200"/>
    <mergeCell ref="DJC200:DJE200"/>
    <mergeCell ref="DJF200:DJG200"/>
    <mergeCell ref="DJI200:DJJ200"/>
    <mergeCell ref="DJM200:DJO200"/>
    <mergeCell ref="DJP200:DJR200"/>
    <mergeCell ref="DJS200:DJU200"/>
    <mergeCell ref="DJV200:DJW200"/>
    <mergeCell ref="DJY200:DJZ200"/>
    <mergeCell ref="DKC200:DKE200"/>
    <mergeCell ref="DKF200:DKH200"/>
    <mergeCell ref="DKI200:DKK200"/>
    <mergeCell ref="DGG200:DGH200"/>
    <mergeCell ref="DGK200:DGM200"/>
    <mergeCell ref="DGN200:DGP200"/>
    <mergeCell ref="DGQ200:DGS200"/>
    <mergeCell ref="DGT200:DGU200"/>
    <mergeCell ref="DGW200:DGX200"/>
    <mergeCell ref="DHA200:DHC200"/>
    <mergeCell ref="DHD200:DHF200"/>
    <mergeCell ref="DHG200:DHI200"/>
    <mergeCell ref="DHJ200:DHK200"/>
    <mergeCell ref="DHM200:DHN200"/>
    <mergeCell ref="DHQ200:DHS200"/>
    <mergeCell ref="DHT200:DHV200"/>
    <mergeCell ref="DHW200:DHY200"/>
    <mergeCell ref="DHZ200:DIA200"/>
    <mergeCell ref="DIC200:DID200"/>
    <mergeCell ref="DIG200:DII200"/>
    <mergeCell ref="DEE200:DEG200"/>
    <mergeCell ref="DEH200:DEI200"/>
    <mergeCell ref="DEK200:DEL200"/>
    <mergeCell ref="DEO200:DEQ200"/>
    <mergeCell ref="DER200:DET200"/>
    <mergeCell ref="DEU200:DEW200"/>
    <mergeCell ref="DEX200:DEY200"/>
    <mergeCell ref="DFA200:DFB200"/>
    <mergeCell ref="DFE200:DFG200"/>
    <mergeCell ref="DFH200:DFJ200"/>
    <mergeCell ref="DFK200:DFM200"/>
    <mergeCell ref="DFN200:DFO200"/>
    <mergeCell ref="DFQ200:DFR200"/>
    <mergeCell ref="DFU200:DFW200"/>
    <mergeCell ref="DFX200:DFZ200"/>
    <mergeCell ref="DGA200:DGC200"/>
    <mergeCell ref="DGD200:DGE200"/>
    <mergeCell ref="DCC200:DCE200"/>
    <mergeCell ref="DCF200:DCH200"/>
    <mergeCell ref="DCI200:DCK200"/>
    <mergeCell ref="DCL200:DCM200"/>
    <mergeCell ref="DCO200:DCP200"/>
    <mergeCell ref="DCS200:DCU200"/>
    <mergeCell ref="DCV200:DCX200"/>
    <mergeCell ref="DCY200:DDA200"/>
    <mergeCell ref="DDB200:DDC200"/>
    <mergeCell ref="DDE200:DDF200"/>
    <mergeCell ref="DDI200:DDK200"/>
    <mergeCell ref="DDL200:DDN200"/>
    <mergeCell ref="DDO200:DDQ200"/>
    <mergeCell ref="DDR200:DDS200"/>
    <mergeCell ref="DDU200:DDV200"/>
    <mergeCell ref="DDY200:DEA200"/>
    <mergeCell ref="DEB200:DED200"/>
    <mergeCell ref="CZZ200:DAA200"/>
    <mergeCell ref="DAC200:DAD200"/>
    <mergeCell ref="DAG200:DAI200"/>
    <mergeCell ref="DAJ200:DAL200"/>
    <mergeCell ref="DAM200:DAO200"/>
    <mergeCell ref="DAP200:DAQ200"/>
    <mergeCell ref="DAS200:DAT200"/>
    <mergeCell ref="DAW200:DAY200"/>
    <mergeCell ref="DAZ200:DBB200"/>
    <mergeCell ref="DBC200:DBE200"/>
    <mergeCell ref="DBF200:DBG200"/>
    <mergeCell ref="DBI200:DBJ200"/>
    <mergeCell ref="DBM200:DBO200"/>
    <mergeCell ref="DBP200:DBR200"/>
    <mergeCell ref="DBS200:DBU200"/>
    <mergeCell ref="DBV200:DBW200"/>
    <mergeCell ref="DBY200:DBZ200"/>
    <mergeCell ref="CXX200:CXZ200"/>
    <mergeCell ref="CYA200:CYC200"/>
    <mergeCell ref="CYD200:CYE200"/>
    <mergeCell ref="CYG200:CYH200"/>
    <mergeCell ref="CYK200:CYM200"/>
    <mergeCell ref="CYN200:CYP200"/>
    <mergeCell ref="CYQ200:CYS200"/>
    <mergeCell ref="CYT200:CYU200"/>
    <mergeCell ref="CYW200:CYX200"/>
    <mergeCell ref="CZA200:CZC200"/>
    <mergeCell ref="CZD200:CZF200"/>
    <mergeCell ref="CZG200:CZI200"/>
    <mergeCell ref="CZJ200:CZK200"/>
    <mergeCell ref="CZM200:CZN200"/>
    <mergeCell ref="CZQ200:CZS200"/>
    <mergeCell ref="CZT200:CZV200"/>
    <mergeCell ref="CZW200:CZY200"/>
    <mergeCell ref="CVU200:CVV200"/>
    <mergeCell ref="CVY200:CWA200"/>
    <mergeCell ref="CWB200:CWD200"/>
    <mergeCell ref="CWE200:CWG200"/>
    <mergeCell ref="CWH200:CWI200"/>
    <mergeCell ref="CWK200:CWL200"/>
    <mergeCell ref="CWO200:CWQ200"/>
    <mergeCell ref="CWR200:CWT200"/>
    <mergeCell ref="CWU200:CWW200"/>
    <mergeCell ref="CWX200:CWY200"/>
    <mergeCell ref="CXA200:CXB200"/>
    <mergeCell ref="CXE200:CXG200"/>
    <mergeCell ref="CXH200:CXJ200"/>
    <mergeCell ref="CXK200:CXM200"/>
    <mergeCell ref="CXN200:CXO200"/>
    <mergeCell ref="CXQ200:CXR200"/>
    <mergeCell ref="CXU200:CXW200"/>
    <mergeCell ref="CTS200:CTU200"/>
    <mergeCell ref="CTV200:CTW200"/>
    <mergeCell ref="CTY200:CTZ200"/>
    <mergeCell ref="CUC200:CUE200"/>
    <mergeCell ref="CUF200:CUH200"/>
    <mergeCell ref="CUI200:CUK200"/>
    <mergeCell ref="CUL200:CUM200"/>
    <mergeCell ref="CUO200:CUP200"/>
    <mergeCell ref="CUS200:CUU200"/>
    <mergeCell ref="CUV200:CUX200"/>
    <mergeCell ref="CUY200:CVA200"/>
    <mergeCell ref="CVB200:CVC200"/>
    <mergeCell ref="CVE200:CVF200"/>
    <mergeCell ref="CVI200:CVK200"/>
    <mergeCell ref="CVL200:CVN200"/>
    <mergeCell ref="CVO200:CVQ200"/>
    <mergeCell ref="CVR200:CVS200"/>
    <mergeCell ref="CRQ200:CRS200"/>
    <mergeCell ref="CRT200:CRV200"/>
    <mergeCell ref="CRW200:CRY200"/>
    <mergeCell ref="CRZ200:CSA200"/>
    <mergeCell ref="CSC200:CSD200"/>
    <mergeCell ref="CSG200:CSI200"/>
    <mergeCell ref="CSJ200:CSL200"/>
    <mergeCell ref="CSM200:CSO200"/>
    <mergeCell ref="CSP200:CSQ200"/>
    <mergeCell ref="CSS200:CST200"/>
    <mergeCell ref="CSW200:CSY200"/>
    <mergeCell ref="CSZ200:CTB200"/>
    <mergeCell ref="CTC200:CTE200"/>
    <mergeCell ref="CTF200:CTG200"/>
    <mergeCell ref="CTI200:CTJ200"/>
    <mergeCell ref="CTM200:CTO200"/>
    <mergeCell ref="CTP200:CTR200"/>
    <mergeCell ref="CPN200:CPO200"/>
    <mergeCell ref="CPQ200:CPR200"/>
    <mergeCell ref="CPU200:CPW200"/>
    <mergeCell ref="CPX200:CPZ200"/>
    <mergeCell ref="CQA200:CQC200"/>
    <mergeCell ref="CQD200:CQE200"/>
    <mergeCell ref="CQG200:CQH200"/>
    <mergeCell ref="CQK200:CQM200"/>
    <mergeCell ref="CQN200:CQP200"/>
    <mergeCell ref="CQQ200:CQS200"/>
    <mergeCell ref="CQT200:CQU200"/>
    <mergeCell ref="CQW200:CQX200"/>
    <mergeCell ref="CRA200:CRC200"/>
    <mergeCell ref="CRD200:CRF200"/>
    <mergeCell ref="CRG200:CRI200"/>
    <mergeCell ref="CRJ200:CRK200"/>
    <mergeCell ref="CRM200:CRN200"/>
    <mergeCell ref="CNL200:CNN200"/>
    <mergeCell ref="CNO200:CNQ200"/>
    <mergeCell ref="CNR200:CNS200"/>
    <mergeCell ref="CNU200:CNV200"/>
    <mergeCell ref="CNY200:COA200"/>
    <mergeCell ref="COB200:COD200"/>
    <mergeCell ref="COE200:COG200"/>
    <mergeCell ref="COH200:COI200"/>
    <mergeCell ref="COK200:COL200"/>
    <mergeCell ref="COO200:COQ200"/>
    <mergeCell ref="COR200:COT200"/>
    <mergeCell ref="COU200:COW200"/>
    <mergeCell ref="COX200:COY200"/>
    <mergeCell ref="CPA200:CPB200"/>
    <mergeCell ref="CPE200:CPG200"/>
    <mergeCell ref="CPH200:CPJ200"/>
    <mergeCell ref="CPK200:CPM200"/>
    <mergeCell ref="CLI200:CLJ200"/>
    <mergeCell ref="CLM200:CLO200"/>
    <mergeCell ref="CLP200:CLR200"/>
    <mergeCell ref="CLS200:CLU200"/>
    <mergeCell ref="CLV200:CLW200"/>
    <mergeCell ref="CLY200:CLZ200"/>
    <mergeCell ref="CMC200:CME200"/>
    <mergeCell ref="CMF200:CMH200"/>
    <mergeCell ref="CMI200:CMK200"/>
    <mergeCell ref="CML200:CMM200"/>
    <mergeCell ref="CMO200:CMP200"/>
    <mergeCell ref="CMS200:CMU200"/>
    <mergeCell ref="CMV200:CMX200"/>
    <mergeCell ref="CMY200:CNA200"/>
    <mergeCell ref="CNB200:CNC200"/>
    <mergeCell ref="CNE200:CNF200"/>
    <mergeCell ref="CNI200:CNK200"/>
    <mergeCell ref="CJG200:CJI200"/>
    <mergeCell ref="CJJ200:CJK200"/>
    <mergeCell ref="CJM200:CJN200"/>
    <mergeCell ref="CJQ200:CJS200"/>
    <mergeCell ref="CJT200:CJV200"/>
    <mergeCell ref="CJW200:CJY200"/>
    <mergeCell ref="CJZ200:CKA200"/>
    <mergeCell ref="CKC200:CKD200"/>
    <mergeCell ref="CKG200:CKI200"/>
    <mergeCell ref="CKJ200:CKL200"/>
    <mergeCell ref="CKM200:CKO200"/>
    <mergeCell ref="CKP200:CKQ200"/>
    <mergeCell ref="CKS200:CKT200"/>
    <mergeCell ref="CKW200:CKY200"/>
    <mergeCell ref="CKZ200:CLB200"/>
    <mergeCell ref="CLC200:CLE200"/>
    <mergeCell ref="CLF200:CLG200"/>
    <mergeCell ref="CHE200:CHG200"/>
    <mergeCell ref="CHH200:CHJ200"/>
    <mergeCell ref="CHK200:CHM200"/>
    <mergeCell ref="CHN200:CHO200"/>
    <mergeCell ref="CHQ200:CHR200"/>
    <mergeCell ref="CHU200:CHW200"/>
    <mergeCell ref="CHX200:CHZ200"/>
    <mergeCell ref="CIA200:CIC200"/>
    <mergeCell ref="CID200:CIE200"/>
    <mergeCell ref="CIG200:CIH200"/>
    <mergeCell ref="CIK200:CIM200"/>
    <mergeCell ref="CIN200:CIP200"/>
    <mergeCell ref="CIQ200:CIS200"/>
    <mergeCell ref="CIT200:CIU200"/>
    <mergeCell ref="CIW200:CIX200"/>
    <mergeCell ref="CJA200:CJC200"/>
    <mergeCell ref="CJD200:CJF200"/>
    <mergeCell ref="CFB200:CFC200"/>
    <mergeCell ref="CFE200:CFF200"/>
    <mergeCell ref="CFI200:CFK200"/>
    <mergeCell ref="CFL200:CFN200"/>
    <mergeCell ref="CFO200:CFQ200"/>
    <mergeCell ref="CFR200:CFS200"/>
    <mergeCell ref="CFU200:CFV200"/>
    <mergeCell ref="CFY200:CGA200"/>
    <mergeCell ref="CGB200:CGD200"/>
    <mergeCell ref="CGE200:CGG200"/>
    <mergeCell ref="CGH200:CGI200"/>
    <mergeCell ref="CGK200:CGL200"/>
    <mergeCell ref="CGO200:CGQ200"/>
    <mergeCell ref="CGR200:CGT200"/>
    <mergeCell ref="CGU200:CGW200"/>
    <mergeCell ref="CGX200:CGY200"/>
    <mergeCell ref="CHA200:CHB200"/>
    <mergeCell ref="CCZ200:CDB200"/>
    <mergeCell ref="CDC200:CDE200"/>
    <mergeCell ref="CDF200:CDG200"/>
    <mergeCell ref="CDI200:CDJ200"/>
    <mergeCell ref="CDM200:CDO200"/>
    <mergeCell ref="CDP200:CDR200"/>
    <mergeCell ref="CDS200:CDU200"/>
    <mergeCell ref="CDV200:CDW200"/>
    <mergeCell ref="CDY200:CDZ200"/>
    <mergeCell ref="CEC200:CEE200"/>
    <mergeCell ref="CEF200:CEH200"/>
    <mergeCell ref="CEI200:CEK200"/>
    <mergeCell ref="CEL200:CEM200"/>
    <mergeCell ref="CEO200:CEP200"/>
    <mergeCell ref="CES200:CEU200"/>
    <mergeCell ref="CEV200:CEX200"/>
    <mergeCell ref="CEY200:CFA200"/>
    <mergeCell ref="CAW200:CAX200"/>
    <mergeCell ref="CBA200:CBC200"/>
    <mergeCell ref="CBD200:CBF200"/>
    <mergeCell ref="CBG200:CBI200"/>
    <mergeCell ref="CBJ200:CBK200"/>
    <mergeCell ref="CBM200:CBN200"/>
    <mergeCell ref="CBQ200:CBS200"/>
    <mergeCell ref="CBT200:CBV200"/>
    <mergeCell ref="CBW200:CBY200"/>
    <mergeCell ref="CBZ200:CCA200"/>
    <mergeCell ref="CCC200:CCD200"/>
    <mergeCell ref="CCG200:CCI200"/>
    <mergeCell ref="CCJ200:CCL200"/>
    <mergeCell ref="CCM200:CCO200"/>
    <mergeCell ref="CCP200:CCQ200"/>
    <mergeCell ref="CCS200:CCT200"/>
    <mergeCell ref="CCW200:CCY200"/>
    <mergeCell ref="BYU200:BYW200"/>
    <mergeCell ref="BYX200:BYY200"/>
    <mergeCell ref="BZA200:BZB200"/>
    <mergeCell ref="BZE200:BZG200"/>
    <mergeCell ref="BZH200:BZJ200"/>
    <mergeCell ref="BZK200:BZM200"/>
    <mergeCell ref="BZN200:BZO200"/>
    <mergeCell ref="BZQ200:BZR200"/>
    <mergeCell ref="BZU200:BZW200"/>
    <mergeCell ref="BZX200:BZZ200"/>
    <mergeCell ref="CAA200:CAC200"/>
    <mergeCell ref="CAD200:CAE200"/>
    <mergeCell ref="CAG200:CAH200"/>
    <mergeCell ref="CAK200:CAM200"/>
    <mergeCell ref="CAN200:CAP200"/>
    <mergeCell ref="CAQ200:CAS200"/>
    <mergeCell ref="CAT200:CAU200"/>
    <mergeCell ref="BWS200:BWU200"/>
    <mergeCell ref="BWV200:BWX200"/>
    <mergeCell ref="BWY200:BXA200"/>
    <mergeCell ref="BXB200:BXC200"/>
    <mergeCell ref="BXE200:BXF200"/>
    <mergeCell ref="BXI200:BXK200"/>
    <mergeCell ref="BXL200:BXN200"/>
    <mergeCell ref="BXO200:BXQ200"/>
    <mergeCell ref="BXR200:BXS200"/>
    <mergeCell ref="BXU200:BXV200"/>
    <mergeCell ref="BXY200:BYA200"/>
    <mergeCell ref="BYB200:BYD200"/>
    <mergeCell ref="BYE200:BYG200"/>
    <mergeCell ref="BYH200:BYI200"/>
    <mergeCell ref="BYK200:BYL200"/>
    <mergeCell ref="BYO200:BYQ200"/>
    <mergeCell ref="BYR200:BYT200"/>
    <mergeCell ref="BUP200:BUQ200"/>
    <mergeCell ref="BUS200:BUT200"/>
    <mergeCell ref="BUW200:BUY200"/>
    <mergeCell ref="BUZ200:BVB200"/>
    <mergeCell ref="BVC200:BVE200"/>
    <mergeCell ref="BVF200:BVG200"/>
    <mergeCell ref="BVI200:BVJ200"/>
    <mergeCell ref="BVM200:BVO200"/>
    <mergeCell ref="BVP200:BVR200"/>
    <mergeCell ref="BVS200:BVU200"/>
    <mergeCell ref="BVV200:BVW200"/>
    <mergeCell ref="BVY200:BVZ200"/>
    <mergeCell ref="BWC200:BWE200"/>
    <mergeCell ref="BWF200:BWH200"/>
    <mergeCell ref="BWI200:BWK200"/>
    <mergeCell ref="BWL200:BWM200"/>
    <mergeCell ref="BWO200:BWP200"/>
    <mergeCell ref="BSN200:BSP200"/>
    <mergeCell ref="BSQ200:BSS200"/>
    <mergeCell ref="BST200:BSU200"/>
    <mergeCell ref="BSW200:BSX200"/>
    <mergeCell ref="BTA200:BTC200"/>
    <mergeCell ref="BTD200:BTF200"/>
    <mergeCell ref="BTG200:BTI200"/>
    <mergeCell ref="BTJ200:BTK200"/>
    <mergeCell ref="BTM200:BTN200"/>
    <mergeCell ref="BTQ200:BTS200"/>
    <mergeCell ref="BTT200:BTV200"/>
    <mergeCell ref="BTW200:BTY200"/>
    <mergeCell ref="BTZ200:BUA200"/>
    <mergeCell ref="BUC200:BUD200"/>
    <mergeCell ref="BUG200:BUI200"/>
    <mergeCell ref="BUJ200:BUL200"/>
    <mergeCell ref="BUM200:BUO200"/>
    <mergeCell ref="BQK200:BQL200"/>
    <mergeCell ref="BQO200:BQQ200"/>
    <mergeCell ref="BQR200:BQT200"/>
    <mergeCell ref="BQU200:BQW200"/>
    <mergeCell ref="BQX200:BQY200"/>
    <mergeCell ref="BRA200:BRB200"/>
    <mergeCell ref="BRE200:BRG200"/>
    <mergeCell ref="BRH200:BRJ200"/>
    <mergeCell ref="BRK200:BRM200"/>
    <mergeCell ref="BRN200:BRO200"/>
    <mergeCell ref="BRQ200:BRR200"/>
    <mergeCell ref="BRU200:BRW200"/>
    <mergeCell ref="BRX200:BRZ200"/>
    <mergeCell ref="BSA200:BSC200"/>
    <mergeCell ref="BSD200:BSE200"/>
    <mergeCell ref="BSG200:BSH200"/>
    <mergeCell ref="BSK200:BSM200"/>
    <mergeCell ref="BOI200:BOK200"/>
    <mergeCell ref="BOL200:BOM200"/>
    <mergeCell ref="BOO200:BOP200"/>
    <mergeCell ref="BOS200:BOU200"/>
    <mergeCell ref="BOV200:BOX200"/>
    <mergeCell ref="BOY200:BPA200"/>
    <mergeCell ref="BPB200:BPC200"/>
    <mergeCell ref="BPE200:BPF200"/>
    <mergeCell ref="BPI200:BPK200"/>
    <mergeCell ref="BPL200:BPN200"/>
    <mergeCell ref="BPO200:BPQ200"/>
    <mergeCell ref="BPR200:BPS200"/>
    <mergeCell ref="BPU200:BPV200"/>
    <mergeCell ref="BPY200:BQA200"/>
    <mergeCell ref="BQB200:BQD200"/>
    <mergeCell ref="BQE200:BQG200"/>
    <mergeCell ref="BQH200:BQI200"/>
    <mergeCell ref="BMG200:BMI200"/>
    <mergeCell ref="BMJ200:BML200"/>
    <mergeCell ref="BMM200:BMO200"/>
    <mergeCell ref="BMP200:BMQ200"/>
    <mergeCell ref="BMS200:BMT200"/>
    <mergeCell ref="BMW200:BMY200"/>
    <mergeCell ref="BMZ200:BNB200"/>
    <mergeCell ref="BNC200:BNE200"/>
    <mergeCell ref="BNF200:BNG200"/>
    <mergeCell ref="BNI200:BNJ200"/>
    <mergeCell ref="BNM200:BNO200"/>
    <mergeCell ref="BNP200:BNR200"/>
    <mergeCell ref="BNS200:BNU200"/>
    <mergeCell ref="BNV200:BNW200"/>
    <mergeCell ref="BNY200:BNZ200"/>
    <mergeCell ref="BOC200:BOE200"/>
    <mergeCell ref="BOF200:BOH200"/>
    <mergeCell ref="BKD200:BKE200"/>
    <mergeCell ref="BKG200:BKH200"/>
    <mergeCell ref="BKK200:BKM200"/>
    <mergeCell ref="BKN200:BKP200"/>
    <mergeCell ref="BKQ200:BKS200"/>
    <mergeCell ref="BKT200:BKU200"/>
    <mergeCell ref="BKW200:BKX200"/>
    <mergeCell ref="BLA200:BLC200"/>
    <mergeCell ref="BLD200:BLF200"/>
    <mergeCell ref="BLG200:BLI200"/>
    <mergeCell ref="BLJ200:BLK200"/>
    <mergeCell ref="BLM200:BLN200"/>
    <mergeCell ref="BLQ200:BLS200"/>
    <mergeCell ref="BLT200:BLV200"/>
    <mergeCell ref="BLW200:BLY200"/>
    <mergeCell ref="BLZ200:BMA200"/>
    <mergeCell ref="BMC200:BMD200"/>
    <mergeCell ref="BIB200:BID200"/>
    <mergeCell ref="BIE200:BIG200"/>
    <mergeCell ref="BIH200:BII200"/>
    <mergeCell ref="BIK200:BIL200"/>
    <mergeCell ref="BIO200:BIQ200"/>
    <mergeCell ref="BIR200:BIT200"/>
    <mergeCell ref="BIU200:BIW200"/>
    <mergeCell ref="BIX200:BIY200"/>
    <mergeCell ref="BJA200:BJB200"/>
    <mergeCell ref="BJE200:BJG200"/>
    <mergeCell ref="BJH200:BJJ200"/>
    <mergeCell ref="BJK200:BJM200"/>
    <mergeCell ref="BJN200:BJO200"/>
    <mergeCell ref="BJQ200:BJR200"/>
    <mergeCell ref="BJU200:BJW200"/>
    <mergeCell ref="BJX200:BJZ200"/>
    <mergeCell ref="BKA200:BKC200"/>
    <mergeCell ref="BFY200:BFZ200"/>
    <mergeCell ref="BGC200:BGE200"/>
    <mergeCell ref="BGF200:BGH200"/>
    <mergeCell ref="BGI200:BGK200"/>
    <mergeCell ref="BGL200:BGM200"/>
    <mergeCell ref="BGO200:BGP200"/>
    <mergeCell ref="BGS200:BGU200"/>
    <mergeCell ref="BGV200:BGX200"/>
    <mergeCell ref="BGY200:BHA200"/>
    <mergeCell ref="BHB200:BHC200"/>
    <mergeCell ref="BHE200:BHF200"/>
    <mergeCell ref="BHI200:BHK200"/>
    <mergeCell ref="BHL200:BHN200"/>
    <mergeCell ref="BHO200:BHQ200"/>
    <mergeCell ref="BHR200:BHS200"/>
    <mergeCell ref="BHU200:BHV200"/>
    <mergeCell ref="BHY200:BIA200"/>
    <mergeCell ref="BDW200:BDY200"/>
    <mergeCell ref="BDZ200:BEA200"/>
    <mergeCell ref="BEC200:BED200"/>
    <mergeCell ref="BEG200:BEI200"/>
    <mergeCell ref="BEJ200:BEL200"/>
    <mergeCell ref="BEM200:BEO200"/>
    <mergeCell ref="BEP200:BEQ200"/>
    <mergeCell ref="BES200:BET200"/>
    <mergeCell ref="BEW200:BEY200"/>
    <mergeCell ref="BEZ200:BFB200"/>
    <mergeCell ref="BFC200:BFE200"/>
    <mergeCell ref="BFF200:BFG200"/>
    <mergeCell ref="BFI200:BFJ200"/>
    <mergeCell ref="BFM200:BFO200"/>
    <mergeCell ref="BFP200:BFR200"/>
    <mergeCell ref="BFS200:BFU200"/>
    <mergeCell ref="BFV200:BFW200"/>
    <mergeCell ref="BBU200:BBW200"/>
    <mergeCell ref="BBX200:BBZ200"/>
    <mergeCell ref="BCA200:BCC200"/>
    <mergeCell ref="BCD200:BCE200"/>
    <mergeCell ref="BCG200:BCH200"/>
    <mergeCell ref="BCK200:BCM200"/>
    <mergeCell ref="BCN200:BCP200"/>
    <mergeCell ref="BCQ200:BCS200"/>
    <mergeCell ref="BCT200:BCU200"/>
    <mergeCell ref="BCW200:BCX200"/>
    <mergeCell ref="BDA200:BDC200"/>
    <mergeCell ref="BDD200:BDF200"/>
    <mergeCell ref="BDG200:BDI200"/>
    <mergeCell ref="BDJ200:BDK200"/>
    <mergeCell ref="BDM200:BDN200"/>
    <mergeCell ref="BDQ200:BDS200"/>
    <mergeCell ref="BDT200:BDV200"/>
    <mergeCell ref="AZR200:AZS200"/>
    <mergeCell ref="AZU200:AZV200"/>
    <mergeCell ref="AZY200:BAA200"/>
    <mergeCell ref="BAB200:BAD200"/>
    <mergeCell ref="BAE200:BAG200"/>
    <mergeCell ref="BAH200:BAI200"/>
    <mergeCell ref="BAK200:BAL200"/>
    <mergeCell ref="BAO200:BAQ200"/>
    <mergeCell ref="BAR200:BAT200"/>
    <mergeCell ref="BAU200:BAW200"/>
    <mergeCell ref="BAX200:BAY200"/>
    <mergeCell ref="BBA200:BBB200"/>
    <mergeCell ref="BBE200:BBG200"/>
    <mergeCell ref="BBH200:BBJ200"/>
    <mergeCell ref="BBK200:BBM200"/>
    <mergeCell ref="BBN200:BBO200"/>
    <mergeCell ref="BBQ200:BBR200"/>
    <mergeCell ref="AXP200:AXR200"/>
    <mergeCell ref="AXS200:AXU200"/>
    <mergeCell ref="AXV200:AXW200"/>
    <mergeCell ref="AXY200:AXZ200"/>
    <mergeCell ref="AYC200:AYE200"/>
    <mergeCell ref="AYF200:AYH200"/>
    <mergeCell ref="AYI200:AYK200"/>
    <mergeCell ref="AYL200:AYM200"/>
    <mergeCell ref="AYO200:AYP200"/>
    <mergeCell ref="AYS200:AYU200"/>
    <mergeCell ref="AYV200:AYX200"/>
    <mergeCell ref="AYY200:AZA200"/>
    <mergeCell ref="AZB200:AZC200"/>
    <mergeCell ref="AZE200:AZF200"/>
    <mergeCell ref="AZI200:AZK200"/>
    <mergeCell ref="AZL200:AZN200"/>
    <mergeCell ref="AZO200:AZQ200"/>
    <mergeCell ref="AVM200:AVN200"/>
    <mergeCell ref="AVQ200:AVS200"/>
    <mergeCell ref="AVT200:AVV200"/>
    <mergeCell ref="AVW200:AVY200"/>
    <mergeCell ref="AVZ200:AWA200"/>
    <mergeCell ref="AWC200:AWD200"/>
    <mergeCell ref="AWG200:AWI200"/>
    <mergeCell ref="AWJ200:AWL200"/>
    <mergeCell ref="AWM200:AWO200"/>
    <mergeCell ref="AWP200:AWQ200"/>
    <mergeCell ref="AWS200:AWT200"/>
    <mergeCell ref="AWW200:AWY200"/>
    <mergeCell ref="AWZ200:AXB200"/>
    <mergeCell ref="AXC200:AXE200"/>
    <mergeCell ref="AXF200:AXG200"/>
    <mergeCell ref="AXI200:AXJ200"/>
    <mergeCell ref="AXM200:AXO200"/>
    <mergeCell ref="ATK200:ATM200"/>
    <mergeCell ref="ATN200:ATO200"/>
    <mergeCell ref="ATQ200:ATR200"/>
    <mergeCell ref="ATU200:ATW200"/>
    <mergeCell ref="ATX200:ATZ200"/>
    <mergeCell ref="AUA200:AUC200"/>
    <mergeCell ref="AUD200:AUE200"/>
    <mergeCell ref="AUG200:AUH200"/>
    <mergeCell ref="AUK200:AUM200"/>
    <mergeCell ref="AUN200:AUP200"/>
    <mergeCell ref="AUQ200:AUS200"/>
    <mergeCell ref="AUT200:AUU200"/>
    <mergeCell ref="AUW200:AUX200"/>
    <mergeCell ref="AVA200:AVC200"/>
    <mergeCell ref="AVD200:AVF200"/>
    <mergeCell ref="AVG200:AVI200"/>
    <mergeCell ref="AVJ200:AVK200"/>
    <mergeCell ref="ARI200:ARK200"/>
    <mergeCell ref="ARL200:ARN200"/>
    <mergeCell ref="ARO200:ARQ200"/>
    <mergeCell ref="ARR200:ARS200"/>
    <mergeCell ref="ARU200:ARV200"/>
    <mergeCell ref="ARY200:ASA200"/>
    <mergeCell ref="ASB200:ASD200"/>
    <mergeCell ref="ASE200:ASG200"/>
    <mergeCell ref="ASH200:ASI200"/>
    <mergeCell ref="ASK200:ASL200"/>
    <mergeCell ref="ASO200:ASQ200"/>
    <mergeCell ref="ASR200:AST200"/>
    <mergeCell ref="ASU200:ASW200"/>
    <mergeCell ref="ASX200:ASY200"/>
    <mergeCell ref="ATA200:ATB200"/>
    <mergeCell ref="ATE200:ATG200"/>
    <mergeCell ref="ATH200:ATJ200"/>
    <mergeCell ref="APF200:APG200"/>
    <mergeCell ref="API200:APJ200"/>
    <mergeCell ref="APM200:APO200"/>
    <mergeCell ref="APP200:APR200"/>
    <mergeCell ref="APS200:APU200"/>
    <mergeCell ref="APV200:APW200"/>
    <mergeCell ref="APY200:APZ200"/>
    <mergeCell ref="AQC200:AQE200"/>
    <mergeCell ref="AQF200:AQH200"/>
    <mergeCell ref="AQI200:AQK200"/>
    <mergeCell ref="AQL200:AQM200"/>
    <mergeCell ref="AQO200:AQP200"/>
    <mergeCell ref="AQS200:AQU200"/>
    <mergeCell ref="AQV200:AQX200"/>
    <mergeCell ref="AQY200:ARA200"/>
    <mergeCell ref="ARB200:ARC200"/>
    <mergeCell ref="ARE200:ARF200"/>
    <mergeCell ref="AND200:ANF200"/>
    <mergeCell ref="ANG200:ANI200"/>
    <mergeCell ref="ANJ200:ANK200"/>
    <mergeCell ref="ANM200:ANN200"/>
    <mergeCell ref="ANQ200:ANS200"/>
    <mergeCell ref="ANT200:ANV200"/>
    <mergeCell ref="ANW200:ANY200"/>
    <mergeCell ref="ANZ200:AOA200"/>
    <mergeCell ref="AOC200:AOD200"/>
    <mergeCell ref="AOG200:AOI200"/>
    <mergeCell ref="AOJ200:AOL200"/>
    <mergeCell ref="AOM200:AOO200"/>
    <mergeCell ref="AOP200:AOQ200"/>
    <mergeCell ref="AOS200:AOT200"/>
    <mergeCell ref="AOW200:AOY200"/>
    <mergeCell ref="AOZ200:APB200"/>
    <mergeCell ref="APC200:APE200"/>
    <mergeCell ref="ALA200:ALB200"/>
    <mergeCell ref="ALE200:ALG200"/>
    <mergeCell ref="ALH200:ALJ200"/>
    <mergeCell ref="ALK200:ALM200"/>
    <mergeCell ref="ALN200:ALO200"/>
    <mergeCell ref="ALQ200:ALR200"/>
    <mergeCell ref="ALU200:ALW200"/>
    <mergeCell ref="ALX200:ALZ200"/>
    <mergeCell ref="AMA200:AMC200"/>
    <mergeCell ref="AMD200:AME200"/>
    <mergeCell ref="AMG200:AMH200"/>
    <mergeCell ref="AMK200:AMM200"/>
    <mergeCell ref="AMN200:AMP200"/>
    <mergeCell ref="AMQ200:AMS200"/>
    <mergeCell ref="AMT200:AMU200"/>
    <mergeCell ref="AMW200:AMX200"/>
    <mergeCell ref="ANA200:ANC200"/>
    <mergeCell ref="AIY200:AJA200"/>
    <mergeCell ref="AJB200:AJC200"/>
    <mergeCell ref="AJE200:AJF200"/>
    <mergeCell ref="AJI200:AJK200"/>
    <mergeCell ref="AJL200:AJN200"/>
    <mergeCell ref="AJO200:AJQ200"/>
    <mergeCell ref="AJR200:AJS200"/>
    <mergeCell ref="AJU200:AJV200"/>
    <mergeCell ref="AJY200:AKA200"/>
    <mergeCell ref="AKB200:AKD200"/>
    <mergeCell ref="AKE200:AKG200"/>
    <mergeCell ref="AKH200:AKI200"/>
    <mergeCell ref="AKK200:AKL200"/>
    <mergeCell ref="AKO200:AKQ200"/>
    <mergeCell ref="AKR200:AKT200"/>
    <mergeCell ref="AKU200:AKW200"/>
    <mergeCell ref="AKX200:AKY200"/>
    <mergeCell ref="AGW200:AGY200"/>
    <mergeCell ref="AGZ200:AHB200"/>
    <mergeCell ref="AHC200:AHE200"/>
    <mergeCell ref="AHF200:AHG200"/>
    <mergeCell ref="AHI200:AHJ200"/>
    <mergeCell ref="AHM200:AHO200"/>
    <mergeCell ref="AHP200:AHR200"/>
    <mergeCell ref="AHS200:AHU200"/>
    <mergeCell ref="AHV200:AHW200"/>
    <mergeCell ref="AHY200:AHZ200"/>
    <mergeCell ref="AIC200:AIE200"/>
    <mergeCell ref="AIF200:AIH200"/>
    <mergeCell ref="AII200:AIK200"/>
    <mergeCell ref="AIL200:AIM200"/>
    <mergeCell ref="AIO200:AIP200"/>
    <mergeCell ref="AIS200:AIU200"/>
    <mergeCell ref="AIV200:AIX200"/>
    <mergeCell ref="AET200:AEU200"/>
    <mergeCell ref="AEW200:AEX200"/>
    <mergeCell ref="AFA200:AFC200"/>
    <mergeCell ref="AFD200:AFF200"/>
    <mergeCell ref="AFG200:AFI200"/>
    <mergeCell ref="AFJ200:AFK200"/>
    <mergeCell ref="AFM200:AFN200"/>
    <mergeCell ref="AFQ200:AFS200"/>
    <mergeCell ref="AFT200:AFV200"/>
    <mergeCell ref="AFW200:AFY200"/>
    <mergeCell ref="AFZ200:AGA200"/>
    <mergeCell ref="AGC200:AGD200"/>
    <mergeCell ref="AGG200:AGI200"/>
    <mergeCell ref="AGJ200:AGL200"/>
    <mergeCell ref="AGM200:AGO200"/>
    <mergeCell ref="AGP200:AGQ200"/>
    <mergeCell ref="AGS200:AGT200"/>
    <mergeCell ref="ACR200:ACT200"/>
    <mergeCell ref="ACU200:ACW200"/>
    <mergeCell ref="ACX200:ACY200"/>
    <mergeCell ref="ADA200:ADB200"/>
    <mergeCell ref="ADE200:ADG200"/>
    <mergeCell ref="ADH200:ADJ200"/>
    <mergeCell ref="ADK200:ADM200"/>
    <mergeCell ref="ADN200:ADO200"/>
    <mergeCell ref="ADQ200:ADR200"/>
    <mergeCell ref="ADU200:ADW200"/>
    <mergeCell ref="ADX200:ADZ200"/>
    <mergeCell ref="AEA200:AEC200"/>
    <mergeCell ref="AED200:AEE200"/>
    <mergeCell ref="AEG200:AEH200"/>
    <mergeCell ref="AEK200:AEM200"/>
    <mergeCell ref="AEN200:AEP200"/>
    <mergeCell ref="AEQ200:AES200"/>
    <mergeCell ref="AAO200:AAP200"/>
    <mergeCell ref="AAS200:AAU200"/>
    <mergeCell ref="AAV200:AAX200"/>
    <mergeCell ref="AAY200:ABA200"/>
    <mergeCell ref="ABB200:ABC200"/>
    <mergeCell ref="ABE200:ABF200"/>
    <mergeCell ref="ABI200:ABK200"/>
    <mergeCell ref="ABL200:ABN200"/>
    <mergeCell ref="ABO200:ABQ200"/>
    <mergeCell ref="ABR200:ABS200"/>
    <mergeCell ref="ABU200:ABV200"/>
    <mergeCell ref="ABY200:ACA200"/>
    <mergeCell ref="ACB200:ACD200"/>
    <mergeCell ref="ACE200:ACG200"/>
    <mergeCell ref="ACH200:ACI200"/>
    <mergeCell ref="ACK200:ACL200"/>
    <mergeCell ref="ACO200:ACQ200"/>
    <mergeCell ref="YM200:YO200"/>
    <mergeCell ref="YP200:YQ200"/>
    <mergeCell ref="YS200:YT200"/>
    <mergeCell ref="YW200:YY200"/>
    <mergeCell ref="YZ200:ZB200"/>
    <mergeCell ref="ZC200:ZE200"/>
    <mergeCell ref="ZF200:ZG200"/>
    <mergeCell ref="ZI200:ZJ200"/>
    <mergeCell ref="ZM200:ZO200"/>
    <mergeCell ref="ZP200:ZR200"/>
    <mergeCell ref="ZS200:ZU200"/>
    <mergeCell ref="ZV200:ZW200"/>
    <mergeCell ref="ZY200:ZZ200"/>
    <mergeCell ref="AAC200:AAE200"/>
    <mergeCell ref="AAF200:AAH200"/>
    <mergeCell ref="AAI200:AAK200"/>
    <mergeCell ref="AAL200:AAM200"/>
    <mergeCell ref="WK200:WM200"/>
    <mergeCell ref="WN200:WP200"/>
    <mergeCell ref="WQ200:WS200"/>
    <mergeCell ref="WT200:WU200"/>
    <mergeCell ref="WW200:WX200"/>
    <mergeCell ref="XA200:XC200"/>
    <mergeCell ref="XD200:XF200"/>
    <mergeCell ref="XG200:XI200"/>
    <mergeCell ref="XJ200:XK200"/>
    <mergeCell ref="XM200:XN200"/>
    <mergeCell ref="XQ200:XS200"/>
    <mergeCell ref="XT200:XV200"/>
    <mergeCell ref="XW200:XY200"/>
    <mergeCell ref="XZ200:YA200"/>
    <mergeCell ref="YC200:YD200"/>
    <mergeCell ref="YG200:YI200"/>
    <mergeCell ref="YJ200:YL200"/>
    <mergeCell ref="UH200:UI200"/>
    <mergeCell ref="UK200:UL200"/>
    <mergeCell ref="UO200:UQ200"/>
    <mergeCell ref="UR200:UT200"/>
    <mergeCell ref="UU200:UW200"/>
    <mergeCell ref="UX200:UY200"/>
    <mergeCell ref="VA200:VB200"/>
    <mergeCell ref="VE200:VG200"/>
    <mergeCell ref="VH200:VJ200"/>
    <mergeCell ref="VK200:VM200"/>
    <mergeCell ref="VN200:VO200"/>
    <mergeCell ref="VQ200:VR200"/>
    <mergeCell ref="VU200:VW200"/>
    <mergeCell ref="VX200:VZ200"/>
    <mergeCell ref="WA200:WC200"/>
    <mergeCell ref="WD200:WE200"/>
    <mergeCell ref="WG200:WH200"/>
    <mergeCell ref="SF200:SH200"/>
    <mergeCell ref="SI200:SK200"/>
    <mergeCell ref="SL200:SM200"/>
    <mergeCell ref="SO200:SP200"/>
    <mergeCell ref="SS200:SU200"/>
    <mergeCell ref="SV200:SX200"/>
    <mergeCell ref="SY200:TA200"/>
    <mergeCell ref="TB200:TC200"/>
    <mergeCell ref="TE200:TF200"/>
    <mergeCell ref="TI200:TK200"/>
    <mergeCell ref="TL200:TN200"/>
    <mergeCell ref="TO200:TQ200"/>
    <mergeCell ref="TR200:TS200"/>
    <mergeCell ref="TU200:TV200"/>
    <mergeCell ref="TY200:UA200"/>
    <mergeCell ref="UB200:UD200"/>
    <mergeCell ref="UE200:UG200"/>
    <mergeCell ref="NX200:NZ200"/>
    <mergeCell ref="M249:N249"/>
    <mergeCell ref="M250:N250"/>
    <mergeCell ref="M251:N251"/>
    <mergeCell ref="G228:I228"/>
    <mergeCell ref="G223:I223"/>
    <mergeCell ref="G224:I224"/>
    <mergeCell ref="G225:I225"/>
    <mergeCell ref="J248:K248"/>
    <mergeCell ref="J249:K249"/>
    <mergeCell ref="J250:K250"/>
    <mergeCell ref="J251:K251"/>
    <mergeCell ref="QC200:QD200"/>
    <mergeCell ref="QG200:QI200"/>
    <mergeCell ref="QJ200:QL200"/>
    <mergeCell ref="QM200:QO200"/>
    <mergeCell ref="QP200:QQ200"/>
    <mergeCell ref="QS200:QT200"/>
    <mergeCell ref="QW200:QY200"/>
    <mergeCell ref="QZ200:RB200"/>
    <mergeCell ref="RC200:RE200"/>
    <mergeCell ref="RF200:RG200"/>
    <mergeCell ref="RI200:RJ200"/>
    <mergeCell ref="RM200:RO200"/>
    <mergeCell ref="RP200:RR200"/>
    <mergeCell ref="RS200:RU200"/>
    <mergeCell ref="RV200:RW200"/>
    <mergeCell ref="RY200:RZ200"/>
    <mergeCell ref="SC200:SE200"/>
    <mergeCell ref="OA200:OC200"/>
    <mergeCell ref="OD200:OE200"/>
    <mergeCell ref="OG200:OH200"/>
    <mergeCell ref="OK200:OM200"/>
    <mergeCell ref="ON200:OP200"/>
    <mergeCell ref="OQ200:OS200"/>
    <mergeCell ref="OT200:OU200"/>
    <mergeCell ref="OW200:OX200"/>
    <mergeCell ref="PA200:PC200"/>
    <mergeCell ref="PD200:PF200"/>
    <mergeCell ref="PG200:PI200"/>
    <mergeCell ref="PJ200:PK200"/>
    <mergeCell ref="PM200:PN200"/>
    <mergeCell ref="PQ200:PS200"/>
    <mergeCell ref="PT200:PV200"/>
    <mergeCell ref="PW200:PY200"/>
    <mergeCell ref="PZ200:QA200"/>
    <mergeCell ref="NX201:NZ201"/>
    <mergeCell ref="OA201:OC201"/>
    <mergeCell ref="OD201:OE201"/>
    <mergeCell ref="OG201:OH201"/>
    <mergeCell ref="OK201:OM201"/>
    <mergeCell ref="ON201:OP201"/>
    <mergeCell ref="OQ201:OS201"/>
    <mergeCell ref="OT201:OU201"/>
    <mergeCell ref="OW201:OX201"/>
    <mergeCell ref="PA201:PC201"/>
    <mergeCell ref="PD201:PF201"/>
    <mergeCell ref="PG201:PI201"/>
    <mergeCell ref="PJ201:PK201"/>
    <mergeCell ref="PM201:PN201"/>
    <mergeCell ref="PQ201:PS201"/>
    <mergeCell ref="PT201:PV201"/>
    <mergeCell ref="PW201:PY201"/>
    <mergeCell ref="PZ201:QA201"/>
    <mergeCell ref="M243:N243"/>
    <mergeCell ref="M244:N244"/>
    <mergeCell ref="M245:N245"/>
    <mergeCell ref="M246:N246"/>
    <mergeCell ref="M247:N247"/>
    <mergeCell ref="M248:N248"/>
    <mergeCell ref="M228:N228"/>
    <mergeCell ref="M229:N229"/>
    <mergeCell ref="M230:N230"/>
    <mergeCell ref="M231:N231"/>
    <mergeCell ref="M232:N232"/>
    <mergeCell ref="M233:N233"/>
    <mergeCell ref="M234:N234"/>
    <mergeCell ref="M235:N235"/>
    <mergeCell ref="M225:N225"/>
    <mergeCell ref="M226:N226"/>
    <mergeCell ref="M227:N227"/>
    <mergeCell ref="A243:C243"/>
    <mergeCell ref="D243:F243"/>
    <mergeCell ref="A244:C244"/>
    <mergeCell ref="D244:F244"/>
    <mergeCell ref="A245:C245"/>
    <mergeCell ref="D245:F245"/>
    <mergeCell ref="A246:C246"/>
    <mergeCell ref="D246:F246"/>
    <mergeCell ref="A247:C247"/>
    <mergeCell ref="D247:F247"/>
    <mergeCell ref="A248:C248"/>
    <mergeCell ref="D248:F248"/>
    <mergeCell ref="A235:C235"/>
    <mergeCell ref="D235:F235"/>
    <mergeCell ref="A236:C236"/>
    <mergeCell ref="D236:F236"/>
    <mergeCell ref="A237:C237"/>
    <mergeCell ref="D237:F237"/>
    <mergeCell ref="A238:C238"/>
    <mergeCell ref="D238:F238"/>
    <mergeCell ref="A239:C239"/>
    <mergeCell ref="D239:F239"/>
    <mergeCell ref="A240:C240"/>
    <mergeCell ref="D250:F250"/>
    <mergeCell ref="A251:C251"/>
    <mergeCell ref="A249:C249"/>
    <mergeCell ref="D249:F249"/>
    <mergeCell ref="A250:C250"/>
    <mergeCell ref="D251:F251"/>
    <mergeCell ref="J235:K235"/>
    <mergeCell ref="J236:K236"/>
    <mergeCell ref="J237:K237"/>
    <mergeCell ref="J238:K238"/>
    <mergeCell ref="J239:K239"/>
    <mergeCell ref="J240:K240"/>
    <mergeCell ref="J241:K241"/>
    <mergeCell ref="J242:K242"/>
    <mergeCell ref="J243:K243"/>
    <mergeCell ref="J244:K244"/>
    <mergeCell ref="J245:K245"/>
    <mergeCell ref="J246:K246"/>
    <mergeCell ref="J247:K247"/>
    <mergeCell ref="J226:K226"/>
    <mergeCell ref="J227:K227"/>
    <mergeCell ref="J228:K228"/>
    <mergeCell ref="J229:K229"/>
    <mergeCell ref="J230:K230"/>
    <mergeCell ref="J231:K231"/>
    <mergeCell ref="J232:K232"/>
    <mergeCell ref="J233:K233"/>
    <mergeCell ref="J234:K234"/>
    <mergeCell ref="G240:I240"/>
    <mergeCell ref="G241:I241"/>
    <mergeCell ref="G242:I242"/>
    <mergeCell ref="G243:I243"/>
    <mergeCell ref="G244:I244"/>
    <mergeCell ref="G245:I245"/>
    <mergeCell ref="G246:I246"/>
    <mergeCell ref="G247:I247"/>
    <mergeCell ref="G248:I248"/>
    <mergeCell ref="G249:I249"/>
    <mergeCell ref="G229:I229"/>
    <mergeCell ref="G230:I230"/>
    <mergeCell ref="G231:I231"/>
    <mergeCell ref="G232:I232"/>
    <mergeCell ref="G233:I233"/>
    <mergeCell ref="G234:I234"/>
    <mergeCell ref="G235:I235"/>
    <mergeCell ref="G236:I236"/>
    <mergeCell ref="G237:I237"/>
    <mergeCell ref="G238:I238"/>
    <mergeCell ref="G239:I239"/>
    <mergeCell ref="G226:I226"/>
    <mergeCell ref="G227:I227"/>
    <mergeCell ref="G250:I250"/>
    <mergeCell ref="G251:I251"/>
    <mergeCell ref="A224:C224"/>
    <mergeCell ref="D224:F224"/>
    <mergeCell ref="A225:C225"/>
    <mergeCell ref="D225:F225"/>
    <mergeCell ref="A230:C230"/>
    <mergeCell ref="D230:F230"/>
    <mergeCell ref="A231:C231"/>
    <mergeCell ref="D231:F231"/>
    <mergeCell ref="A232:C232"/>
    <mergeCell ref="D232:F232"/>
    <mergeCell ref="A233:C233"/>
    <mergeCell ref="D233:F233"/>
    <mergeCell ref="A234:C234"/>
    <mergeCell ref="D234:F234"/>
    <mergeCell ref="A226:C226"/>
    <mergeCell ref="D226:F226"/>
    <mergeCell ref="A227:C227"/>
    <mergeCell ref="D227:F227"/>
    <mergeCell ref="A228:C228"/>
    <mergeCell ref="D228:F228"/>
    <mergeCell ref="A229:C229"/>
    <mergeCell ref="D229:F229"/>
    <mergeCell ref="A241:C241"/>
    <mergeCell ref="D241:F241"/>
    <mergeCell ref="A242:C242"/>
    <mergeCell ref="D242:F242"/>
    <mergeCell ref="M221:N221"/>
    <mergeCell ref="M222:N222"/>
    <mergeCell ref="M223:N223"/>
    <mergeCell ref="M224:N224"/>
    <mergeCell ref="A216:C216"/>
    <mergeCell ref="D216:F216"/>
    <mergeCell ref="G216:I216"/>
    <mergeCell ref="J216:K216"/>
    <mergeCell ref="M216:N216"/>
    <mergeCell ref="A217:C217"/>
    <mergeCell ref="D217:F217"/>
    <mergeCell ref="G217:I217"/>
    <mergeCell ref="J217:K217"/>
    <mergeCell ref="M217:N217"/>
    <mergeCell ref="A218:C218"/>
    <mergeCell ref="D218:F218"/>
    <mergeCell ref="G218:I218"/>
    <mergeCell ref="J218:K218"/>
    <mergeCell ref="M218:N218"/>
    <mergeCell ref="A219:C219"/>
    <mergeCell ref="D219:F219"/>
    <mergeCell ref="G219:I219"/>
    <mergeCell ref="J219:K219"/>
    <mergeCell ref="M219:N219"/>
    <mergeCell ref="D240:F240"/>
    <mergeCell ref="J224:K224"/>
    <mergeCell ref="J225:K225"/>
    <mergeCell ref="J221:K221"/>
    <mergeCell ref="J222:K222"/>
    <mergeCell ref="J223:K223"/>
    <mergeCell ref="A220:P220"/>
    <mergeCell ref="M236:N236"/>
    <mergeCell ref="M237:N237"/>
    <mergeCell ref="M238:N238"/>
    <mergeCell ref="M239:N239"/>
    <mergeCell ref="M240:N240"/>
    <mergeCell ref="M241:N241"/>
    <mergeCell ref="M242:N242"/>
    <mergeCell ref="A222:C222"/>
    <mergeCell ref="D222:F222"/>
    <mergeCell ref="A221:C221"/>
    <mergeCell ref="D221:F221"/>
    <mergeCell ref="A223:C223"/>
    <mergeCell ref="D223:F223"/>
    <mergeCell ref="G222:I222"/>
    <mergeCell ref="G221:I221"/>
    <mergeCell ref="A199:P199"/>
    <mergeCell ref="M183:N183"/>
    <mergeCell ref="M195:N195"/>
    <mergeCell ref="M192:N192"/>
    <mergeCell ref="J195:K195"/>
    <mergeCell ref="J202:K202"/>
    <mergeCell ref="J203:K203"/>
    <mergeCell ref="A208:C208"/>
    <mergeCell ref="D208:F208"/>
    <mergeCell ref="G208:I208"/>
    <mergeCell ref="A207:C207"/>
    <mergeCell ref="D207:F207"/>
    <mergeCell ref="G207:I207"/>
    <mergeCell ref="J201:K201"/>
    <mergeCell ref="J204:K204"/>
    <mergeCell ref="J206:K206"/>
    <mergeCell ref="J207:K207"/>
    <mergeCell ref="J205:K205"/>
    <mergeCell ref="A168:C168"/>
    <mergeCell ref="D168:F168"/>
    <mergeCell ref="M173:N173"/>
    <mergeCell ref="M174:N174"/>
    <mergeCell ref="M175:N175"/>
    <mergeCell ref="M176:N176"/>
    <mergeCell ref="M180:N180"/>
    <mergeCell ref="M169:N169"/>
    <mergeCell ref="M170:N170"/>
    <mergeCell ref="M171:N171"/>
    <mergeCell ref="M172:N172"/>
    <mergeCell ref="A205:C205"/>
    <mergeCell ref="D205:F205"/>
    <mergeCell ref="G205:I205"/>
    <mergeCell ref="A200:C200"/>
    <mergeCell ref="D200:F200"/>
    <mergeCell ref="G200:I200"/>
    <mergeCell ref="A201:C201"/>
    <mergeCell ref="D201:F201"/>
    <mergeCell ref="G201:I201"/>
    <mergeCell ref="A202:C202"/>
    <mergeCell ref="D202:F202"/>
    <mergeCell ref="G202:I202"/>
    <mergeCell ref="A203:C203"/>
    <mergeCell ref="D203:F203"/>
    <mergeCell ref="G203:I203"/>
    <mergeCell ref="A204:C204"/>
    <mergeCell ref="D204:F204"/>
    <mergeCell ref="G204:I204"/>
    <mergeCell ref="A206:C206"/>
    <mergeCell ref="G213:I213"/>
    <mergeCell ref="J213:K213"/>
    <mergeCell ref="M213:N213"/>
    <mergeCell ref="A185:C185"/>
    <mergeCell ref="D185:F185"/>
    <mergeCell ref="G185:I185"/>
    <mergeCell ref="J185:K185"/>
    <mergeCell ref="M185:N185"/>
    <mergeCell ref="D192:F192"/>
    <mergeCell ref="G192:I192"/>
    <mergeCell ref="A176:C176"/>
    <mergeCell ref="D176:F176"/>
    <mergeCell ref="G176:I176"/>
    <mergeCell ref="A180:C180"/>
    <mergeCell ref="D180:F180"/>
    <mergeCell ref="G180:I180"/>
    <mergeCell ref="A174:C174"/>
    <mergeCell ref="D174:F174"/>
    <mergeCell ref="G174:I174"/>
    <mergeCell ref="A175:C175"/>
    <mergeCell ref="D175:F175"/>
    <mergeCell ref="G175:I175"/>
    <mergeCell ref="G168:I168"/>
    <mergeCell ref="A159:C159"/>
    <mergeCell ref="A173:C173"/>
    <mergeCell ref="D173:F173"/>
    <mergeCell ref="G173:I173"/>
    <mergeCell ref="A171:C171"/>
    <mergeCell ref="D171:F171"/>
    <mergeCell ref="G171:I171"/>
    <mergeCell ref="A172:C172"/>
    <mergeCell ref="D172:F172"/>
    <mergeCell ref="G172:I172"/>
    <mergeCell ref="A169:C169"/>
    <mergeCell ref="D169:F169"/>
    <mergeCell ref="G169:I169"/>
    <mergeCell ref="A170:C170"/>
    <mergeCell ref="D170:F170"/>
    <mergeCell ref="G170:I170"/>
    <mergeCell ref="A166:C166"/>
    <mergeCell ref="D166:F166"/>
    <mergeCell ref="G166:I166"/>
    <mergeCell ref="A167:C167"/>
    <mergeCell ref="D167:F167"/>
    <mergeCell ref="D161:F161"/>
    <mergeCell ref="G161:I161"/>
    <mergeCell ref="A162:C162"/>
    <mergeCell ref="D162:F162"/>
    <mergeCell ref="G162:I162"/>
    <mergeCell ref="D158:F158"/>
    <mergeCell ref="G158:I158"/>
    <mergeCell ref="A160:C160"/>
    <mergeCell ref="D160:F160"/>
    <mergeCell ref="G160:I160"/>
    <mergeCell ref="D159:F159"/>
    <mergeCell ref="G159:I159"/>
    <mergeCell ref="A156:C156"/>
    <mergeCell ref="D156:F156"/>
    <mergeCell ref="G156:I156"/>
    <mergeCell ref="A157:C157"/>
    <mergeCell ref="D157:F157"/>
    <mergeCell ref="G157:I157"/>
    <mergeCell ref="A154:C154"/>
    <mergeCell ref="D154:F154"/>
    <mergeCell ref="G154:I154"/>
    <mergeCell ref="A155:C155"/>
    <mergeCell ref="D155:F155"/>
    <mergeCell ref="G155:I155"/>
    <mergeCell ref="M160:N160"/>
    <mergeCell ref="M179:N179"/>
    <mergeCell ref="M168:N168"/>
    <mergeCell ref="J177:K177"/>
    <mergeCell ref="J161:K161"/>
    <mergeCell ref="J162:K162"/>
    <mergeCell ref="J178:K178"/>
    <mergeCell ref="J163:K163"/>
    <mergeCell ref="J179:K179"/>
    <mergeCell ref="J164:K164"/>
    <mergeCell ref="J165:K165"/>
    <mergeCell ref="J168:K168"/>
    <mergeCell ref="J154:K154"/>
    <mergeCell ref="J155:K155"/>
    <mergeCell ref="J156:K156"/>
    <mergeCell ref="J157:K157"/>
    <mergeCell ref="J158:K158"/>
    <mergeCell ref="J160:K160"/>
    <mergeCell ref="J159:K159"/>
    <mergeCell ref="M159:N159"/>
    <mergeCell ref="M138:N138"/>
    <mergeCell ref="A141:P141"/>
    <mergeCell ref="A153:C153"/>
    <mergeCell ref="D153:F153"/>
    <mergeCell ref="G153:I153"/>
    <mergeCell ref="A151:C151"/>
    <mergeCell ref="D151:F151"/>
    <mergeCell ref="G151:I151"/>
    <mergeCell ref="A152:C152"/>
    <mergeCell ref="D152:F152"/>
    <mergeCell ref="G152:I152"/>
    <mergeCell ref="A150:C150"/>
    <mergeCell ref="D150:F150"/>
    <mergeCell ref="G150:I150"/>
    <mergeCell ref="J150:K150"/>
    <mergeCell ref="M150:N150"/>
    <mergeCell ref="M151:N151"/>
    <mergeCell ref="M152:N152"/>
    <mergeCell ref="A149:C149"/>
    <mergeCell ref="D149:F149"/>
    <mergeCell ref="G149:I149"/>
    <mergeCell ref="J149:K149"/>
    <mergeCell ref="M149:N149"/>
    <mergeCell ref="A148:C148"/>
    <mergeCell ref="D148:F148"/>
    <mergeCell ref="G148:I148"/>
    <mergeCell ref="J148:K148"/>
    <mergeCell ref="M148:N148"/>
    <mergeCell ref="A147:C147"/>
    <mergeCell ref="D147:F147"/>
    <mergeCell ref="G147:I147"/>
    <mergeCell ref="J147:K147"/>
    <mergeCell ref="M147:N147"/>
    <mergeCell ref="A146:C146"/>
    <mergeCell ref="D146:F146"/>
    <mergeCell ref="G146:I146"/>
    <mergeCell ref="J146:K146"/>
    <mergeCell ref="M146:N146"/>
    <mergeCell ref="G138:I138"/>
    <mergeCell ref="J138:K138"/>
    <mergeCell ref="J151:K151"/>
    <mergeCell ref="J152:K152"/>
    <mergeCell ref="J153:K153"/>
    <mergeCell ref="O147:P147"/>
    <mergeCell ref="O148:P148"/>
    <mergeCell ref="O149:P149"/>
    <mergeCell ref="O150:P150"/>
    <mergeCell ref="O151:P151"/>
    <mergeCell ref="O152:P152"/>
    <mergeCell ref="O153:P153"/>
    <mergeCell ref="J128:K128"/>
    <mergeCell ref="M128:N128"/>
    <mergeCell ref="A127:C127"/>
    <mergeCell ref="D127:F127"/>
    <mergeCell ref="G127:I127"/>
    <mergeCell ref="J127:K127"/>
    <mergeCell ref="M127:N127"/>
    <mergeCell ref="A126:C126"/>
    <mergeCell ref="D126:F126"/>
    <mergeCell ref="G126:I126"/>
    <mergeCell ref="J126:K126"/>
    <mergeCell ref="M126:N126"/>
    <mergeCell ref="A125:C125"/>
    <mergeCell ref="D125:F125"/>
    <mergeCell ref="G125:I125"/>
    <mergeCell ref="J125:K125"/>
    <mergeCell ref="M125:N125"/>
    <mergeCell ref="A124:C124"/>
    <mergeCell ref="D124:F124"/>
    <mergeCell ref="G124:I124"/>
    <mergeCell ref="J124:K124"/>
    <mergeCell ref="M124:N124"/>
    <mergeCell ref="A123:C123"/>
    <mergeCell ref="D123:F123"/>
    <mergeCell ref="G123:I123"/>
    <mergeCell ref="J123:K123"/>
    <mergeCell ref="M123:N123"/>
    <mergeCell ref="A137:C137"/>
    <mergeCell ref="D137:F137"/>
    <mergeCell ref="G137:I137"/>
    <mergeCell ref="J137:K137"/>
    <mergeCell ref="M137:N137"/>
    <mergeCell ref="A135:C135"/>
    <mergeCell ref="D135:F135"/>
    <mergeCell ref="G135:I135"/>
    <mergeCell ref="J135:K135"/>
    <mergeCell ref="M135:N135"/>
    <mergeCell ref="A134:C134"/>
    <mergeCell ref="D134:F134"/>
    <mergeCell ref="G134:I134"/>
    <mergeCell ref="J134:K134"/>
    <mergeCell ref="M134:N134"/>
    <mergeCell ref="A130:C130"/>
    <mergeCell ref="D130:F130"/>
    <mergeCell ref="G130:I130"/>
    <mergeCell ref="J130:K130"/>
    <mergeCell ref="M130:N130"/>
    <mergeCell ref="A129:C129"/>
    <mergeCell ref="D129:F129"/>
    <mergeCell ref="J129:K129"/>
    <mergeCell ref="M129:N129"/>
    <mergeCell ref="A122:C122"/>
    <mergeCell ref="D122:F122"/>
    <mergeCell ref="G122:I122"/>
    <mergeCell ref="J122:K122"/>
    <mergeCell ref="M122:N122"/>
    <mergeCell ref="A121:C121"/>
    <mergeCell ref="D121:F121"/>
    <mergeCell ref="G121:I121"/>
    <mergeCell ref="J121:K121"/>
    <mergeCell ref="M121:N121"/>
    <mergeCell ref="A120:C120"/>
    <mergeCell ref="D120:F120"/>
    <mergeCell ref="G120:I120"/>
    <mergeCell ref="J120:K120"/>
    <mergeCell ref="M120:N120"/>
    <mergeCell ref="A119:C119"/>
    <mergeCell ref="D119:F119"/>
    <mergeCell ref="G119:I119"/>
    <mergeCell ref="J119:K119"/>
    <mergeCell ref="M119:N119"/>
    <mergeCell ref="A118:C118"/>
    <mergeCell ref="D118:F118"/>
    <mergeCell ref="G118:I118"/>
    <mergeCell ref="J118:K118"/>
    <mergeCell ref="M118:N118"/>
    <mergeCell ref="J113:K113"/>
    <mergeCell ref="M113:N113"/>
    <mergeCell ref="A112:C112"/>
    <mergeCell ref="D112:F112"/>
    <mergeCell ref="G112:I112"/>
    <mergeCell ref="J112:K112"/>
    <mergeCell ref="M112:N112"/>
    <mergeCell ref="A111:C111"/>
    <mergeCell ref="D111:F111"/>
    <mergeCell ref="G111:I111"/>
    <mergeCell ref="J111:K111"/>
    <mergeCell ref="M111:N111"/>
    <mergeCell ref="A110:C110"/>
    <mergeCell ref="D110:F110"/>
    <mergeCell ref="G110:I110"/>
    <mergeCell ref="J110:K110"/>
    <mergeCell ref="M110:N110"/>
    <mergeCell ref="A109:C109"/>
    <mergeCell ref="D109:F109"/>
    <mergeCell ref="G109:I109"/>
    <mergeCell ref="J109:K109"/>
    <mergeCell ref="M109:N109"/>
    <mergeCell ref="A108:C108"/>
    <mergeCell ref="D108:F108"/>
    <mergeCell ref="G108:I108"/>
    <mergeCell ref="J108:K108"/>
    <mergeCell ref="M108:N108"/>
    <mergeCell ref="A107:C107"/>
    <mergeCell ref="D107:F107"/>
    <mergeCell ref="G107:I107"/>
    <mergeCell ref="J107:K107"/>
    <mergeCell ref="M107:N107"/>
    <mergeCell ref="A117:C117"/>
    <mergeCell ref="D117:F117"/>
    <mergeCell ref="G117:I117"/>
    <mergeCell ref="J117:K117"/>
    <mergeCell ref="M117:N117"/>
    <mergeCell ref="A116:C116"/>
    <mergeCell ref="D116:F116"/>
    <mergeCell ref="G116:I116"/>
    <mergeCell ref="J116:K116"/>
    <mergeCell ref="M116:N116"/>
    <mergeCell ref="A115:C115"/>
    <mergeCell ref="D115:F115"/>
    <mergeCell ref="G115:I115"/>
    <mergeCell ref="J115:K115"/>
    <mergeCell ref="M115:N115"/>
    <mergeCell ref="A114:C114"/>
    <mergeCell ref="D114:F114"/>
    <mergeCell ref="G114:I114"/>
    <mergeCell ref="J114:K114"/>
    <mergeCell ref="M114:N114"/>
    <mergeCell ref="A106:C106"/>
    <mergeCell ref="D106:F106"/>
    <mergeCell ref="G106:I106"/>
    <mergeCell ref="J106:K106"/>
    <mergeCell ref="M106:N106"/>
    <mergeCell ref="A105:C105"/>
    <mergeCell ref="D105:F105"/>
    <mergeCell ref="G105:I105"/>
    <mergeCell ref="J105:K105"/>
    <mergeCell ref="M105:N105"/>
    <mergeCell ref="A104:C104"/>
    <mergeCell ref="D104:F104"/>
    <mergeCell ref="G104:I104"/>
    <mergeCell ref="J104:K104"/>
    <mergeCell ref="M104:N104"/>
    <mergeCell ref="A103:C103"/>
    <mergeCell ref="D103:F103"/>
    <mergeCell ref="G103:I103"/>
    <mergeCell ref="J103:K103"/>
    <mergeCell ref="M103:N103"/>
    <mergeCell ref="A102:C102"/>
    <mergeCell ref="D102:F102"/>
    <mergeCell ref="G102:I102"/>
    <mergeCell ref="J102:K102"/>
    <mergeCell ref="M102:N102"/>
    <mergeCell ref="J96:K96"/>
    <mergeCell ref="M96:N96"/>
    <mergeCell ref="A95:C95"/>
    <mergeCell ref="D95:F95"/>
    <mergeCell ref="G95:I95"/>
    <mergeCell ref="J95:K95"/>
    <mergeCell ref="M95:N95"/>
    <mergeCell ref="A94:C94"/>
    <mergeCell ref="D94:F94"/>
    <mergeCell ref="G94:I94"/>
    <mergeCell ref="J94:K94"/>
    <mergeCell ref="M94:N94"/>
    <mergeCell ref="A93:C93"/>
    <mergeCell ref="D93:F93"/>
    <mergeCell ref="G93:I93"/>
    <mergeCell ref="J93:K93"/>
    <mergeCell ref="M93:N93"/>
    <mergeCell ref="A101:C101"/>
    <mergeCell ref="D101:F101"/>
    <mergeCell ref="G101:I101"/>
    <mergeCell ref="J101:K101"/>
    <mergeCell ref="M101:N101"/>
    <mergeCell ref="A100:C100"/>
    <mergeCell ref="D100:F100"/>
    <mergeCell ref="G100:I100"/>
    <mergeCell ref="J100:K100"/>
    <mergeCell ref="M100:N100"/>
    <mergeCell ref="A99:C99"/>
    <mergeCell ref="D99:F99"/>
    <mergeCell ref="G99:I99"/>
    <mergeCell ref="J99:K99"/>
    <mergeCell ref="M99:N99"/>
    <mergeCell ref="A98:C98"/>
    <mergeCell ref="D98:F98"/>
    <mergeCell ref="G98:I98"/>
    <mergeCell ref="J98:K98"/>
    <mergeCell ref="M98:N98"/>
    <mergeCell ref="A97:C97"/>
    <mergeCell ref="D97:F97"/>
    <mergeCell ref="G97:I97"/>
    <mergeCell ref="J97:K97"/>
    <mergeCell ref="M97:N97"/>
    <mergeCell ref="J81:K81"/>
    <mergeCell ref="M81:N81"/>
    <mergeCell ref="A92:C92"/>
    <mergeCell ref="D92:F92"/>
    <mergeCell ref="G92:I92"/>
    <mergeCell ref="J92:K92"/>
    <mergeCell ref="M92:N92"/>
    <mergeCell ref="A91:C91"/>
    <mergeCell ref="D91:F91"/>
    <mergeCell ref="G91:I91"/>
    <mergeCell ref="J91:K91"/>
    <mergeCell ref="M91:N91"/>
    <mergeCell ref="A90:C90"/>
    <mergeCell ref="D90:F90"/>
    <mergeCell ref="G90:I90"/>
    <mergeCell ref="J90:K90"/>
    <mergeCell ref="M90:N90"/>
    <mergeCell ref="A89:C89"/>
    <mergeCell ref="D89:F89"/>
    <mergeCell ref="G89:I89"/>
    <mergeCell ref="J89:K89"/>
    <mergeCell ref="M89:N89"/>
    <mergeCell ref="A88:C88"/>
    <mergeCell ref="D88:F88"/>
    <mergeCell ref="G88:I88"/>
    <mergeCell ref="J88:K88"/>
    <mergeCell ref="M88:N88"/>
    <mergeCell ref="A87:C87"/>
    <mergeCell ref="D87:F87"/>
    <mergeCell ref="G87:I87"/>
    <mergeCell ref="J87:K87"/>
    <mergeCell ref="M87:N87"/>
    <mergeCell ref="A86:C86"/>
    <mergeCell ref="D86:F86"/>
    <mergeCell ref="A69:C69"/>
    <mergeCell ref="D69:F69"/>
    <mergeCell ref="G69:I69"/>
    <mergeCell ref="J69:K69"/>
    <mergeCell ref="M69:N69"/>
    <mergeCell ref="A70:C70"/>
    <mergeCell ref="D70:F70"/>
    <mergeCell ref="G70:I70"/>
    <mergeCell ref="G86:I86"/>
    <mergeCell ref="J86:K86"/>
    <mergeCell ref="M86:N86"/>
    <mergeCell ref="J80:K80"/>
    <mergeCell ref="M80:N80"/>
    <mergeCell ref="A79:C79"/>
    <mergeCell ref="D79:F79"/>
    <mergeCell ref="G79:I79"/>
    <mergeCell ref="J79:K79"/>
    <mergeCell ref="M79:N79"/>
    <mergeCell ref="A78:C78"/>
    <mergeCell ref="D78:F78"/>
    <mergeCell ref="G78:I78"/>
    <mergeCell ref="J78:K78"/>
    <mergeCell ref="M78:N78"/>
    <mergeCell ref="A77:C77"/>
    <mergeCell ref="D77:F77"/>
    <mergeCell ref="G77:I77"/>
    <mergeCell ref="J77:K77"/>
    <mergeCell ref="M77:N77"/>
    <mergeCell ref="A76:C76"/>
    <mergeCell ref="D76:F76"/>
    <mergeCell ref="G76:I76"/>
    <mergeCell ref="J76:K76"/>
    <mergeCell ref="M76:N76"/>
    <mergeCell ref="A75:C75"/>
    <mergeCell ref="D75:F75"/>
    <mergeCell ref="G75:I75"/>
    <mergeCell ref="J75:K75"/>
    <mergeCell ref="M75:N75"/>
    <mergeCell ref="A85:C85"/>
    <mergeCell ref="D85:F85"/>
    <mergeCell ref="G85:I85"/>
    <mergeCell ref="J85:K85"/>
    <mergeCell ref="M85:N85"/>
    <mergeCell ref="A84:C84"/>
    <mergeCell ref="D84:F84"/>
    <mergeCell ref="G84:I84"/>
    <mergeCell ref="J84:K84"/>
    <mergeCell ref="M84:N84"/>
    <mergeCell ref="A83:C83"/>
    <mergeCell ref="D83:F83"/>
    <mergeCell ref="G83:I83"/>
    <mergeCell ref="J83:K83"/>
    <mergeCell ref="M83:N83"/>
    <mergeCell ref="A82:C82"/>
    <mergeCell ref="D82:F82"/>
    <mergeCell ref="G82:I82"/>
    <mergeCell ref="J82:K82"/>
    <mergeCell ref="M82:N82"/>
    <mergeCell ref="A81:C81"/>
    <mergeCell ref="D81:F81"/>
    <mergeCell ref="A74:C74"/>
    <mergeCell ref="D74:F74"/>
    <mergeCell ref="G74:I74"/>
    <mergeCell ref="J74:K74"/>
    <mergeCell ref="A61:C61"/>
    <mergeCell ref="D61:F61"/>
    <mergeCell ref="G61:I61"/>
    <mergeCell ref="J61:K61"/>
    <mergeCell ref="M61:N61"/>
    <mergeCell ref="A60:C60"/>
    <mergeCell ref="D60:F60"/>
    <mergeCell ref="G60:I60"/>
    <mergeCell ref="J60:K60"/>
    <mergeCell ref="M60:N60"/>
    <mergeCell ref="A59:C59"/>
    <mergeCell ref="D59:F59"/>
    <mergeCell ref="G59:I59"/>
    <mergeCell ref="J59:K59"/>
    <mergeCell ref="M59:N59"/>
    <mergeCell ref="A58:C58"/>
    <mergeCell ref="D58:F58"/>
    <mergeCell ref="G58:I58"/>
    <mergeCell ref="J58:K58"/>
    <mergeCell ref="M58:N58"/>
    <mergeCell ref="A57:C57"/>
    <mergeCell ref="D57:F57"/>
    <mergeCell ref="G57:I57"/>
    <mergeCell ref="J57:K57"/>
    <mergeCell ref="M57:N57"/>
    <mergeCell ref="A56:C56"/>
    <mergeCell ref="D56:F56"/>
    <mergeCell ref="G56:I56"/>
    <mergeCell ref="J56:K56"/>
    <mergeCell ref="M56:N56"/>
    <mergeCell ref="A72:C72"/>
    <mergeCell ref="D72:F72"/>
    <mergeCell ref="G72:I72"/>
    <mergeCell ref="J72:K72"/>
    <mergeCell ref="A63:C63"/>
    <mergeCell ref="D63:F63"/>
    <mergeCell ref="G63:I63"/>
    <mergeCell ref="J63:K63"/>
    <mergeCell ref="M63:N63"/>
    <mergeCell ref="A62:C62"/>
    <mergeCell ref="D62:F62"/>
    <mergeCell ref="G62:I62"/>
    <mergeCell ref="J62:K62"/>
    <mergeCell ref="M62:N62"/>
    <mergeCell ref="A65:C65"/>
    <mergeCell ref="D65:F65"/>
    <mergeCell ref="G65:I65"/>
    <mergeCell ref="J65:K65"/>
    <mergeCell ref="M65:N65"/>
    <mergeCell ref="A66:C66"/>
    <mergeCell ref="D66:F66"/>
    <mergeCell ref="G66:I66"/>
    <mergeCell ref="J66:K66"/>
    <mergeCell ref="M66:N66"/>
    <mergeCell ref="A67:C67"/>
    <mergeCell ref="D67:F67"/>
    <mergeCell ref="G67:I67"/>
    <mergeCell ref="J67:K67"/>
    <mergeCell ref="M67:N67"/>
    <mergeCell ref="A68:C68"/>
    <mergeCell ref="D68:F68"/>
    <mergeCell ref="G68:I68"/>
    <mergeCell ref="J68:K68"/>
    <mergeCell ref="M68:N68"/>
    <mergeCell ref="J49:K49"/>
    <mergeCell ref="M49:N49"/>
    <mergeCell ref="A48:C48"/>
    <mergeCell ref="D48:F48"/>
    <mergeCell ref="G48:I48"/>
    <mergeCell ref="J48:K48"/>
    <mergeCell ref="M48:N48"/>
    <mergeCell ref="A47:C47"/>
    <mergeCell ref="D47:F47"/>
    <mergeCell ref="G47:I47"/>
    <mergeCell ref="J47:K47"/>
    <mergeCell ref="M47:N47"/>
    <mergeCell ref="A46:C46"/>
    <mergeCell ref="D46:F46"/>
    <mergeCell ref="G46:I46"/>
    <mergeCell ref="J46:K46"/>
    <mergeCell ref="M46:N46"/>
    <mergeCell ref="A45:C45"/>
    <mergeCell ref="D45:F45"/>
    <mergeCell ref="G45:I45"/>
    <mergeCell ref="J45:K45"/>
    <mergeCell ref="M45:N45"/>
    <mergeCell ref="J37:K37"/>
    <mergeCell ref="M37:N37"/>
    <mergeCell ref="A55:C55"/>
    <mergeCell ref="D55:F55"/>
    <mergeCell ref="G55:I55"/>
    <mergeCell ref="J55:K55"/>
    <mergeCell ref="M55:N55"/>
    <mergeCell ref="A54:C54"/>
    <mergeCell ref="D54:F54"/>
    <mergeCell ref="G54:I54"/>
    <mergeCell ref="J54:K54"/>
    <mergeCell ref="M54:N54"/>
    <mergeCell ref="A53:C53"/>
    <mergeCell ref="D53:F53"/>
    <mergeCell ref="G53:I53"/>
    <mergeCell ref="J53:K53"/>
    <mergeCell ref="M53:N53"/>
    <mergeCell ref="A52:C52"/>
    <mergeCell ref="D52:F52"/>
    <mergeCell ref="G52:I52"/>
    <mergeCell ref="J52:K52"/>
    <mergeCell ref="M52:N52"/>
    <mergeCell ref="A51:C51"/>
    <mergeCell ref="D51:F51"/>
    <mergeCell ref="G51:I51"/>
    <mergeCell ref="J51:K51"/>
    <mergeCell ref="M51:N51"/>
    <mergeCell ref="A50:C50"/>
    <mergeCell ref="D50:F50"/>
    <mergeCell ref="G50:I50"/>
    <mergeCell ref="J50:K50"/>
    <mergeCell ref="M50:N50"/>
    <mergeCell ref="A49:C49"/>
    <mergeCell ref="D49:F49"/>
    <mergeCell ref="G49:I49"/>
    <mergeCell ref="A35:C35"/>
    <mergeCell ref="D35:F35"/>
    <mergeCell ref="G35:I35"/>
    <mergeCell ref="J35:K35"/>
    <mergeCell ref="M35:N35"/>
    <mergeCell ref="A34:C34"/>
    <mergeCell ref="D34:F34"/>
    <mergeCell ref="G34:I34"/>
    <mergeCell ref="J34:K34"/>
    <mergeCell ref="M34:N34"/>
    <mergeCell ref="A33:C33"/>
    <mergeCell ref="D33:F33"/>
    <mergeCell ref="G33:I33"/>
    <mergeCell ref="J33:K33"/>
    <mergeCell ref="M33:N33"/>
    <mergeCell ref="A32:C32"/>
    <mergeCell ref="D32:F32"/>
    <mergeCell ref="G32:I32"/>
    <mergeCell ref="J32:K32"/>
    <mergeCell ref="M32:N32"/>
    <mergeCell ref="A44:C44"/>
    <mergeCell ref="D44:F44"/>
    <mergeCell ref="G44:I44"/>
    <mergeCell ref="J44:K44"/>
    <mergeCell ref="M44:N44"/>
    <mergeCell ref="A43:C43"/>
    <mergeCell ref="D43:F43"/>
    <mergeCell ref="G43:I43"/>
    <mergeCell ref="J43:K43"/>
    <mergeCell ref="M43:N43"/>
    <mergeCell ref="A42:C42"/>
    <mergeCell ref="D42:F42"/>
    <mergeCell ref="G42:I42"/>
    <mergeCell ref="J42:K42"/>
    <mergeCell ref="M42:N42"/>
    <mergeCell ref="A41:C41"/>
    <mergeCell ref="D41:F41"/>
    <mergeCell ref="G41:I41"/>
    <mergeCell ref="J41:K41"/>
    <mergeCell ref="M41:N41"/>
    <mergeCell ref="A40:C40"/>
    <mergeCell ref="D40:F40"/>
    <mergeCell ref="G40:I40"/>
    <mergeCell ref="J40:K40"/>
    <mergeCell ref="M40:N40"/>
    <mergeCell ref="A39:C39"/>
    <mergeCell ref="D39:F39"/>
    <mergeCell ref="G39:I39"/>
    <mergeCell ref="J39:K39"/>
    <mergeCell ref="M39:N39"/>
    <mergeCell ref="A38:C38"/>
    <mergeCell ref="D38:F38"/>
    <mergeCell ref="J38:K38"/>
    <mergeCell ref="M38:N38"/>
    <mergeCell ref="D37:F37"/>
    <mergeCell ref="G37:I37"/>
    <mergeCell ref="G38:I38"/>
    <mergeCell ref="A36:C36"/>
    <mergeCell ref="D36:F36"/>
    <mergeCell ref="G36:I36"/>
    <mergeCell ref="J36:K36"/>
    <mergeCell ref="M36:N36"/>
    <mergeCell ref="G28:I28"/>
    <mergeCell ref="A18:C18"/>
    <mergeCell ref="D18:F18"/>
    <mergeCell ref="G18:I18"/>
    <mergeCell ref="A19:C19"/>
    <mergeCell ref="D19:F19"/>
    <mergeCell ref="G19:I19"/>
    <mergeCell ref="M23:N23"/>
    <mergeCell ref="M24:N24"/>
    <mergeCell ref="M25:N25"/>
    <mergeCell ref="M27:N27"/>
    <mergeCell ref="M28:N28"/>
    <mergeCell ref="M29:N29"/>
    <mergeCell ref="M30:N30"/>
    <mergeCell ref="J21:K21"/>
    <mergeCell ref="J22:K22"/>
    <mergeCell ref="J23:K23"/>
    <mergeCell ref="J24:K24"/>
    <mergeCell ref="M26:N26"/>
    <mergeCell ref="J30:K30"/>
    <mergeCell ref="J25:K25"/>
    <mergeCell ref="J26:K26"/>
    <mergeCell ref="J27:K27"/>
    <mergeCell ref="J28:K28"/>
    <mergeCell ref="M21:N21"/>
    <mergeCell ref="M22:N22"/>
    <mergeCell ref="A21:C21"/>
    <mergeCell ref="D21:F21"/>
    <mergeCell ref="G21:I21"/>
    <mergeCell ref="A26:C26"/>
    <mergeCell ref="D26:F26"/>
    <mergeCell ref="G26:I26"/>
    <mergeCell ref="A27:C27"/>
    <mergeCell ref="D27:F27"/>
    <mergeCell ref="G27:I27"/>
    <mergeCell ref="A24:C24"/>
    <mergeCell ref="D24:F24"/>
    <mergeCell ref="G24:I24"/>
    <mergeCell ref="A25:C25"/>
    <mergeCell ref="D25:F25"/>
    <mergeCell ref="J31:K31"/>
    <mergeCell ref="M31:N31"/>
    <mergeCell ref="A213:C213"/>
    <mergeCell ref="D213:F213"/>
    <mergeCell ref="D17:F17"/>
    <mergeCell ref="G17:I17"/>
    <mergeCell ref="D15:F15"/>
    <mergeCell ref="G15:I15"/>
    <mergeCell ref="A16:C16"/>
    <mergeCell ref="D16:F16"/>
    <mergeCell ref="G16:I16"/>
    <mergeCell ref="A20:C20"/>
    <mergeCell ref="D20:F20"/>
    <mergeCell ref="G20:I20"/>
    <mergeCell ref="A17:C17"/>
    <mergeCell ref="A1:I6"/>
    <mergeCell ref="J1:P2"/>
    <mergeCell ref="J3:P4"/>
    <mergeCell ref="J5:P6"/>
    <mergeCell ref="A7:I10"/>
    <mergeCell ref="J7:P8"/>
    <mergeCell ref="J9:P10"/>
    <mergeCell ref="A11:I11"/>
    <mergeCell ref="J18:K18"/>
    <mergeCell ref="J11:K12"/>
    <mergeCell ref="L11:L12"/>
    <mergeCell ref="M11:N12"/>
    <mergeCell ref="A12:C12"/>
    <mergeCell ref="D12:F12"/>
    <mergeCell ref="G12:I12"/>
    <mergeCell ref="A13:C13"/>
    <mergeCell ref="D13:F13"/>
    <mergeCell ref="G13:I13"/>
    <mergeCell ref="A15:C15"/>
    <mergeCell ref="J13:K13"/>
    <mergeCell ref="J15:K15"/>
    <mergeCell ref="J16:K16"/>
    <mergeCell ref="J17:K17"/>
    <mergeCell ref="M13:N13"/>
    <mergeCell ref="M15:N15"/>
    <mergeCell ref="M16:N16"/>
    <mergeCell ref="M17:N17"/>
    <mergeCell ref="M18:N18"/>
    <mergeCell ref="M19:N19"/>
    <mergeCell ref="M20:N20"/>
    <mergeCell ref="J19:K19"/>
    <mergeCell ref="J20:K20"/>
    <mergeCell ref="G25:I25"/>
    <mergeCell ref="A22:C22"/>
    <mergeCell ref="D22:F22"/>
    <mergeCell ref="G22:I22"/>
    <mergeCell ref="A23:C23"/>
    <mergeCell ref="D23:F23"/>
    <mergeCell ref="G23:I23"/>
    <mergeCell ref="A29:C29"/>
    <mergeCell ref="D29:F29"/>
    <mergeCell ref="G29:I29"/>
    <mergeCell ref="A30:C30"/>
    <mergeCell ref="D30:F30"/>
    <mergeCell ref="G30:I30"/>
    <mergeCell ref="J29:K29"/>
    <mergeCell ref="A28:C28"/>
    <mergeCell ref="D28:F28"/>
    <mergeCell ref="A80:C80"/>
    <mergeCell ref="D80:F80"/>
    <mergeCell ref="G80:I80"/>
    <mergeCell ref="G81:I81"/>
    <mergeCell ref="A96:C96"/>
    <mergeCell ref="D96:F96"/>
    <mergeCell ref="G96:I96"/>
    <mergeCell ref="A113:C113"/>
    <mergeCell ref="D113:F113"/>
    <mergeCell ref="G113:I113"/>
    <mergeCell ref="A128:C128"/>
    <mergeCell ref="D128:F128"/>
    <mergeCell ref="G128:I128"/>
    <mergeCell ref="G129:I129"/>
    <mergeCell ref="G143:I143"/>
    <mergeCell ref="A214:C214"/>
    <mergeCell ref="D214:F214"/>
    <mergeCell ref="G214:I214"/>
    <mergeCell ref="J214:K214"/>
    <mergeCell ref="M214:N214"/>
    <mergeCell ref="A215:C215"/>
    <mergeCell ref="D215:F215"/>
    <mergeCell ref="G215:I215"/>
    <mergeCell ref="J215:K215"/>
    <mergeCell ref="M215:N215"/>
    <mergeCell ref="A177:C177"/>
    <mergeCell ref="D177:F177"/>
    <mergeCell ref="G177:I177"/>
    <mergeCell ref="M177:N177"/>
    <mergeCell ref="A178:C178"/>
    <mergeCell ref="D178:F178"/>
    <mergeCell ref="G178:I178"/>
    <mergeCell ref="M178:N178"/>
    <mergeCell ref="J193:K193"/>
    <mergeCell ref="J194:K194"/>
    <mergeCell ref="A179:C179"/>
    <mergeCell ref="D179:F179"/>
    <mergeCell ref="G179:I179"/>
    <mergeCell ref="J200:K200"/>
    <mergeCell ref="M205:N205"/>
    <mergeCell ref="M200:N200"/>
    <mergeCell ref="M201:N201"/>
    <mergeCell ref="M202:N202"/>
    <mergeCell ref="M203:N203"/>
    <mergeCell ref="M204:N204"/>
    <mergeCell ref="M206:N206"/>
    <mergeCell ref="M207:N207"/>
    <mergeCell ref="M208:N208"/>
    <mergeCell ref="A209:P209"/>
    <mergeCell ref="J208:K208"/>
    <mergeCell ref="A181:C181"/>
    <mergeCell ref="A210:C210"/>
    <mergeCell ref="D210:F210"/>
    <mergeCell ref="G210:I210"/>
    <mergeCell ref="J210:K210"/>
    <mergeCell ref="M210:N210"/>
    <mergeCell ref="A211:C211"/>
    <mergeCell ref="D211:F211"/>
    <mergeCell ref="G211:I211"/>
    <mergeCell ref="J211:K211"/>
    <mergeCell ref="M211:N211"/>
    <mergeCell ref="A212:C212"/>
    <mergeCell ref="D212:F212"/>
    <mergeCell ref="G212:I212"/>
    <mergeCell ref="J212:K212"/>
    <mergeCell ref="M212:N212"/>
    <mergeCell ref="J142:K142"/>
    <mergeCell ref="M142:N142"/>
    <mergeCell ref="A145:C145"/>
    <mergeCell ref="D145:F145"/>
    <mergeCell ref="G145:I145"/>
    <mergeCell ref="J145:K145"/>
    <mergeCell ref="M145:N145"/>
    <mergeCell ref="A144:C144"/>
    <mergeCell ref="D144:F144"/>
    <mergeCell ref="G144:I144"/>
    <mergeCell ref="J144:K144"/>
    <mergeCell ref="M144:N144"/>
    <mergeCell ref="A143:C143"/>
    <mergeCell ref="D143:F143"/>
    <mergeCell ref="J143:K143"/>
    <mergeCell ref="M143:N143"/>
    <mergeCell ref="A140:C140"/>
    <mergeCell ref="D140:F140"/>
    <mergeCell ref="G140:I140"/>
    <mergeCell ref="J140:K140"/>
    <mergeCell ref="M140:N140"/>
    <mergeCell ref="A193:C193"/>
    <mergeCell ref="D193:F193"/>
    <mergeCell ref="G193:I193"/>
    <mergeCell ref="M193:N193"/>
    <mergeCell ref="A194:C194"/>
    <mergeCell ref="D194:F194"/>
    <mergeCell ref="G194:I194"/>
    <mergeCell ref="M194:N194"/>
    <mergeCell ref="A186:C186"/>
    <mergeCell ref="D186:F186"/>
    <mergeCell ref="G186:I186"/>
    <mergeCell ref="J186:K186"/>
    <mergeCell ref="M186:N186"/>
    <mergeCell ref="A188:C188"/>
    <mergeCell ref="D188:F188"/>
    <mergeCell ref="G188:I188"/>
    <mergeCell ref="J188:K188"/>
    <mergeCell ref="M188:N188"/>
    <mergeCell ref="A189:C189"/>
    <mergeCell ref="D189:F189"/>
    <mergeCell ref="G189:I189"/>
    <mergeCell ref="M189:N189"/>
    <mergeCell ref="A190:C190"/>
    <mergeCell ref="D190:F190"/>
    <mergeCell ref="G190:I190"/>
    <mergeCell ref="M190:N190"/>
    <mergeCell ref="A191:C191"/>
    <mergeCell ref="D191:F191"/>
    <mergeCell ref="G191:I191"/>
    <mergeCell ref="M191:N191"/>
    <mergeCell ref="G167:I167"/>
    <mergeCell ref="A164:C164"/>
    <mergeCell ref="D164:F164"/>
    <mergeCell ref="G164:I164"/>
    <mergeCell ref="A165:C165"/>
    <mergeCell ref="D165:F165"/>
    <mergeCell ref="G165:I165"/>
    <mergeCell ref="A163:C163"/>
    <mergeCell ref="D163:F163"/>
    <mergeCell ref="G163:I163"/>
    <mergeCell ref="A161:C161"/>
    <mergeCell ref="A158:C158"/>
    <mergeCell ref="M74:N74"/>
    <mergeCell ref="A73:C73"/>
    <mergeCell ref="D73:F73"/>
    <mergeCell ref="G73:I73"/>
    <mergeCell ref="J73:K73"/>
    <mergeCell ref="M73:N73"/>
    <mergeCell ref="A131:C131"/>
    <mergeCell ref="D131:F131"/>
    <mergeCell ref="G131:I131"/>
    <mergeCell ref="J131:K131"/>
    <mergeCell ref="M131:N131"/>
    <mergeCell ref="A132:C132"/>
    <mergeCell ref="D132:F132"/>
    <mergeCell ref="G132:I132"/>
    <mergeCell ref="J132:K132"/>
    <mergeCell ref="M132:N132"/>
    <mergeCell ref="A133:C133"/>
    <mergeCell ref="D133:F133"/>
    <mergeCell ref="G133:I133"/>
    <mergeCell ref="J133:K133"/>
    <mergeCell ref="M133:N133"/>
    <mergeCell ref="A14:C14"/>
    <mergeCell ref="D14:F14"/>
    <mergeCell ref="G14:I14"/>
    <mergeCell ref="J14:K14"/>
    <mergeCell ref="M14:N14"/>
    <mergeCell ref="D206:F206"/>
    <mergeCell ref="G206:I206"/>
    <mergeCell ref="A184:C184"/>
    <mergeCell ref="D184:F184"/>
    <mergeCell ref="G184:I184"/>
    <mergeCell ref="M184:N184"/>
    <mergeCell ref="A136:C136"/>
    <mergeCell ref="D136:F136"/>
    <mergeCell ref="G136:I136"/>
    <mergeCell ref="J136:K136"/>
    <mergeCell ref="M136:N136"/>
    <mergeCell ref="D181:F181"/>
    <mergeCell ref="G181:I181"/>
    <mergeCell ref="J181:K181"/>
    <mergeCell ref="M181:N181"/>
    <mergeCell ref="A182:C182"/>
    <mergeCell ref="D182:F182"/>
    <mergeCell ref="G182:I182"/>
    <mergeCell ref="J182:K182"/>
    <mergeCell ref="M182:N182"/>
    <mergeCell ref="A142:C142"/>
    <mergeCell ref="D142:F142"/>
    <mergeCell ref="G142:I142"/>
    <mergeCell ref="A139:C139"/>
    <mergeCell ref="D139:F139"/>
    <mergeCell ref="G139:I139"/>
    <mergeCell ref="J139:K139"/>
    <mergeCell ref="M139:N139"/>
    <mergeCell ref="A138:C138"/>
    <mergeCell ref="D138:F138"/>
    <mergeCell ref="A187:C187"/>
    <mergeCell ref="D187:F187"/>
    <mergeCell ref="G187:I187"/>
    <mergeCell ref="M187:N187"/>
    <mergeCell ref="A31:C31"/>
    <mergeCell ref="D31:F31"/>
    <mergeCell ref="G31:I31"/>
    <mergeCell ref="A37:C37"/>
  </mergeCells>
  <hyperlinks>
    <hyperlink ref="J9" r:id="rId1"/>
  </hyperlinks>
  <pageMargins left="0.7" right="0.7" top="0.75" bottom="0.75" header="0.3" footer="0.3"/>
  <pageSetup paperSize="9" scale="58" orientation="portrait" r:id="rId2"/>
  <colBreaks count="1" manualBreakCount="1">
    <brk id="16" max="1048575" man="1"/>
  </col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V742"/>
  <sheetViews>
    <sheetView zoomScaleNormal="100" workbookViewId="0">
      <pane xSplit="16" ySplit="12" topLeftCell="Q196" activePane="bottomRight" state="frozen"/>
      <selection pane="topRight" activeCell="Q1" sqref="Q1"/>
      <selection pane="bottomLeft" activeCell="A13" sqref="A13"/>
      <selection pane="bottomRight" activeCell="J7" sqref="J7:P8"/>
    </sheetView>
  </sheetViews>
  <sheetFormatPr defaultColWidth="8.8984375" defaultRowHeight="14" x14ac:dyDescent="0.3"/>
  <cols>
    <col min="1" max="5" width="8.69921875" style="34" customWidth="1"/>
    <col min="6" max="6" width="7.8984375" style="34" customWidth="1"/>
    <col min="7" max="7" width="6.09765625" style="34" customWidth="1"/>
    <col min="8" max="8" width="6.3984375" style="34" customWidth="1"/>
    <col min="9" max="9" width="7.69921875" style="34" customWidth="1"/>
    <col min="10" max="12" width="8.69921875" style="34" customWidth="1"/>
    <col min="13" max="14" width="8.69921875" style="41" customWidth="1"/>
    <col min="15" max="15" width="8.69921875" style="34" customWidth="1"/>
    <col min="16" max="16" width="8.69921875" style="85" customWidth="1"/>
    <col min="17" max="18" width="12.296875" style="34" customWidth="1"/>
    <col min="19" max="16384" width="8.8984375" style="34"/>
  </cols>
  <sheetData>
    <row r="1" spans="1:22" ht="14" customHeight="1" x14ac:dyDescent="0.3">
      <c r="A1" s="178"/>
      <c r="B1" s="178"/>
      <c r="C1" s="178"/>
      <c r="D1" s="178"/>
      <c r="E1" s="178"/>
      <c r="F1" s="178"/>
      <c r="G1" s="178"/>
      <c r="H1" s="178"/>
      <c r="I1" s="178"/>
      <c r="J1" s="175" t="s">
        <v>1</v>
      </c>
      <c r="K1" s="175"/>
      <c r="L1" s="175"/>
      <c r="M1" s="175"/>
      <c r="N1" s="175"/>
      <c r="O1" s="175"/>
      <c r="P1" s="175"/>
    </row>
    <row r="2" spans="1:22" ht="8.6" customHeight="1" x14ac:dyDescent="0.3">
      <c r="A2" s="178"/>
      <c r="B2" s="178"/>
      <c r="C2" s="178"/>
      <c r="D2" s="178"/>
      <c r="E2" s="178"/>
      <c r="F2" s="178"/>
      <c r="G2" s="178"/>
      <c r="H2" s="178"/>
      <c r="I2" s="178"/>
      <c r="J2" s="175"/>
      <c r="K2" s="175"/>
      <c r="L2" s="175"/>
      <c r="M2" s="175"/>
      <c r="N2" s="175"/>
      <c r="O2" s="175"/>
      <c r="P2" s="175"/>
    </row>
    <row r="3" spans="1:22" ht="14.4" customHeight="1" x14ac:dyDescent="0.3">
      <c r="A3" s="178"/>
      <c r="B3" s="178"/>
      <c r="C3" s="178"/>
      <c r="D3" s="178"/>
      <c r="E3" s="178"/>
      <c r="F3" s="178"/>
      <c r="G3" s="178"/>
      <c r="H3" s="178"/>
      <c r="I3" s="178"/>
      <c r="J3" s="175" t="s">
        <v>2</v>
      </c>
      <c r="K3" s="175"/>
      <c r="L3" s="175"/>
      <c r="M3" s="175"/>
      <c r="N3" s="175"/>
      <c r="O3" s="175"/>
      <c r="P3" s="175"/>
    </row>
    <row r="4" spans="1:22" ht="14.4" hidden="1" customHeight="1" x14ac:dyDescent="0.3">
      <c r="A4" s="178"/>
      <c r="B4" s="178"/>
      <c r="C4" s="178"/>
      <c r="D4" s="178"/>
      <c r="E4" s="178"/>
      <c r="F4" s="178"/>
      <c r="G4" s="178"/>
      <c r="H4" s="178"/>
      <c r="I4" s="178"/>
      <c r="J4" s="175"/>
      <c r="K4" s="175"/>
      <c r="L4" s="175"/>
      <c r="M4" s="175"/>
      <c r="N4" s="175"/>
      <c r="O4" s="175"/>
      <c r="P4" s="175"/>
    </row>
    <row r="5" spans="1:22" ht="14.4" customHeight="1" x14ac:dyDescent="0.3">
      <c r="A5" s="178"/>
      <c r="B5" s="178"/>
      <c r="C5" s="178"/>
      <c r="D5" s="178"/>
      <c r="E5" s="178"/>
      <c r="F5" s="178"/>
      <c r="G5" s="178"/>
      <c r="H5" s="178"/>
      <c r="I5" s="178"/>
      <c r="J5" s="296" t="s">
        <v>830</v>
      </c>
      <c r="K5" s="176"/>
      <c r="L5" s="176"/>
      <c r="M5" s="176"/>
      <c r="N5" s="176"/>
      <c r="O5" s="176"/>
      <c r="P5" s="176"/>
    </row>
    <row r="6" spans="1:22" ht="9.5500000000000007" customHeight="1" x14ac:dyDescent="0.3">
      <c r="A6" s="178"/>
      <c r="B6" s="178"/>
      <c r="C6" s="178"/>
      <c r="D6" s="178"/>
      <c r="E6" s="178"/>
      <c r="F6" s="178"/>
      <c r="G6" s="178"/>
      <c r="H6" s="178"/>
      <c r="I6" s="178"/>
      <c r="J6" s="176"/>
      <c r="K6" s="176"/>
      <c r="L6" s="176"/>
      <c r="M6" s="176"/>
      <c r="N6" s="176"/>
      <c r="O6" s="176"/>
      <c r="P6" s="176"/>
    </row>
    <row r="7" spans="1:22" ht="14" customHeight="1" x14ac:dyDescent="0.3">
      <c r="A7" s="175" t="s">
        <v>0</v>
      </c>
      <c r="B7" s="175"/>
      <c r="C7" s="175"/>
      <c r="D7" s="175"/>
      <c r="E7" s="175"/>
      <c r="F7" s="175"/>
      <c r="G7" s="175"/>
      <c r="H7" s="175"/>
      <c r="I7" s="175"/>
      <c r="J7" s="296" t="s">
        <v>831</v>
      </c>
      <c r="K7" s="176"/>
      <c r="L7" s="176"/>
      <c r="M7" s="176"/>
      <c r="N7" s="176"/>
      <c r="O7" s="176"/>
      <c r="P7" s="176"/>
    </row>
    <row r="8" spans="1:22" ht="14.4" hidden="1" customHeight="1" x14ac:dyDescent="0.3">
      <c r="A8" s="175"/>
      <c r="B8" s="175"/>
      <c r="C8" s="175"/>
      <c r="D8" s="175"/>
      <c r="E8" s="175"/>
      <c r="F8" s="175"/>
      <c r="G8" s="175"/>
      <c r="H8" s="175"/>
      <c r="I8" s="175"/>
      <c r="J8" s="176"/>
      <c r="K8" s="176"/>
      <c r="L8" s="176"/>
      <c r="M8" s="176"/>
      <c r="N8" s="176"/>
      <c r="O8" s="176"/>
      <c r="P8" s="176"/>
    </row>
    <row r="9" spans="1:22" ht="6.6" customHeight="1" x14ac:dyDescent="0.3">
      <c r="A9" s="175"/>
      <c r="B9" s="175"/>
      <c r="C9" s="175"/>
      <c r="D9" s="175"/>
      <c r="E9" s="175"/>
      <c r="F9" s="175"/>
      <c r="G9" s="175"/>
      <c r="H9" s="175"/>
      <c r="I9" s="175"/>
      <c r="J9" s="174" t="s">
        <v>3</v>
      </c>
      <c r="K9" s="175"/>
      <c r="L9" s="175"/>
      <c r="M9" s="175"/>
      <c r="N9" s="175"/>
      <c r="O9" s="175"/>
      <c r="P9" s="175"/>
    </row>
    <row r="10" spans="1:22" ht="22.2" customHeight="1" thickBot="1" x14ac:dyDescent="0.35">
      <c r="A10" s="177"/>
      <c r="B10" s="177"/>
      <c r="C10" s="177"/>
      <c r="D10" s="177"/>
      <c r="E10" s="177"/>
      <c r="F10" s="177"/>
      <c r="G10" s="177"/>
      <c r="H10" s="177"/>
      <c r="I10" s="177"/>
      <c r="J10" s="175"/>
      <c r="K10" s="175"/>
      <c r="L10" s="175"/>
      <c r="M10" s="175"/>
      <c r="N10" s="175"/>
      <c r="O10" s="175"/>
      <c r="P10" s="175"/>
    </row>
    <row r="11" spans="1:22" ht="15.05" customHeight="1" x14ac:dyDescent="0.3">
      <c r="A11" s="164" t="s">
        <v>9</v>
      </c>
      <c r="B11" s="165"/>
      <c r="C11" s="165"/>
      <c r="D11" s="165"/>
      <c r="E11" s="165"/>
      <c r="F11" s="165"/>
      <c r="G11" s="165"/>
      <c r="H11" s="165"/>
      <c r="I11" s="166"/>
      <c r="J11" s="170" t="s">
        <v>7</v>
      </c>
      <c r="K11" s="166"/>
      <c r="L11" s="172" t="s">
        <v>8</v>
      </c>
      <c r="M11" s="170" t="s">
        <v>6</v>
      </c>
      <c r="N11" s="166"/>
      <c r="O11" s="170" t="s">
        <v>5</v>
      </c>
      <c r="P11" s="166"/>
      <c r="Q11" s="179"/>
      <c r="R11" s="180"/>
      <c r="S11" s="180"/>
      <c r="T11" s="180"/>
      <c r="U11" s="180"/>
      <c r="V11" s="180"/>
    </row>
    <row r="12" spans="1:22" ht="14.55" thickBot="1" x14ac:dyDescent="0.35">
      <c r="A12" s="167"/>
      <c r="B12" s="168"/>
      <c r="C12" s="168"/>
      <c r="D12" s="168"/>
      <c r="E12" s="168"/>
      <c r="F12" s="168"/>
      <c r="G12" s="168"/>
      <c r="H12" s="168"/>
      <c r="I12" s="169"/>
      <c r="J12" s="171"/>
      <c r="K12" s="169"/>
      <c r="L12" s="173"/>
      <c r="M12" s="171"/>
      <c r="N12" s="168"/>
      <c r="O12" s="171"/>
      <c r="P12" s="169"/>
      <c r="Q12" s="179"/>
      <c r="R12" s="180"/>
      <c r="S12" s="180"/>
      <c r="T12" s="180"/>
      <c r="U12" s="180"/>
      <c r="V12" s="180"/>
    </row>
    <row r="13" spans="1:22" x14ac:dyDescent="0.3">
      <c r="A13" s="159" t="s">
        <v>155</v>
      </c>
      <c r="B13" s="160"/>
      <c r="C13" s="160"/>
      <c r="D13" s="160"/>
      <c r="E13" s="160"/>
      <c r="F13" s="160"/>
      <c r="G13" s="160"/>
      <c r="H13" s="160"/>
      <c r="I13" s="161"/>
      <c r="J13" s="162" t="s">
        <v>56</v>
      </c>
      <c r="K13" s="163"/>
      <c r="L13" s="56" t="s">
        <v>97</v>
      </c>
      <c r="M13" s="162">
        <v>272</v>
      </c>
      <c r="N13" s="163"/>
      <c r="O13" s="132" t="s">
        <v>825</v>
      </c>
      <c r="P13" s="127"/>
      <c r="Q13" s="35"/>
      <c r="R13" s="35"/>
      <c r="S13" s="35"/>
      <c r="T13" s="35"/>
      <c r="U13" s="36"/>
    </row>
    <row r="14" spans="1:22" x14ac:dyDescent="0.3">
      <c r="A14" s="154" t="s">
        <v>156</v>
      </c>
      <c r="B14" s="155"/>
      <c r="C14" s="155"/>
      <c r="D14" s="155"/>
      <c r="E14" s="155"/>
      <c r="F14" s="155"/>
      <c r="G14" s="155"/>
      <c r="H14" s="155"/>
      <c r="I14" s="156"/>
      <c r="J14" s="157" t="s">
        <v>56</v>
      </c>
      <c r="K14" s="158"/>
      <c r="L14" s="57" t="s">
        <v>97</v>
      </c>
      <c r="M14" s="157">
        <v>444</v>
      </c>
      <c r="N14" s="158"/>
      <c r="O14" s="132" t="s">
        <v>825</v>
      </c>
      <c r="P14" s="127"/>
      <c r="Q14" s="35"/>
      <c r="R14" s="35"/>
      <c r="S14" s="35"/>
      <c r="T14" s="35"/>
      <c r="U14" s="36"/>
    </row>
    <row r="15" spans="1:22" x14ac:dyDescent="0.3">
      <c r="A15" s="154" t="s">
        <v>157</v>
      </c>
      <c r="B15" s="155"/>
      <c r="C15" s="155"/>
      <c r="D15" s="155"/>
      <c r="E15" s="155"/>
      <c r="F15" s="155"/>
      <c r="G15" s="155"/>
      <c r="H15" s="155"/>
      <c r="I15" s="156"/>
      <c r="J15" s="157" t="s">
        <v>56</v>
      </c>
      <c r="K15" s="158"/>
      <c r="L15" s="57" t="s">
        <v>97</v>
      </c>
      <c r="M15" s="157">
        <v>535</v>
      </c>
      <c r="N15" s="158"/>
      <c r="O15" s="132" t="s">
        <v>825</v>
      </c>
      <c r="P15" s="127"/>
      <c r="Q15" s="35"/>
      <c r="R15" s="35"/>
      <c r="S15" s="35"/>
      <c r="T15" s="35"/>
      <c r="U15" s="36"/>
    </row>
    <row r="16" spans="1:22" x14ac:dyDescent="0.3">
      <c r="A16" s="154" t="s">
        <v>158</v>
      </c>
      <c r="B16" s="155"/>
      <c r="C16" s="155"/>
      <c r="D16" s="155"/>
      <c r="E16" s="155"/>
      <c r="F16" s="155"/>
      <c r="G16" s="155"/>
      <c r="H16" s="155"/>
      <c r="I16" s="156"/>
      <c r="J16" s="157" t="s">
        <v>56</v>
      </c>
      <c r="K16" s="158"/>
      <c r="L16" s="57" t="s">
        <v>97</v>
      </c>
      <c r="M16" s="157">
        <v>356</v>
      </c>
      <c r="N16" s="158"/>
      <c r="O16" s="132" t="s">
        <v>825</v>
      </c>
      <c r="P16" s="127"/>
      <c r="Q16" s="35"/>
      <c r="R16" s="35"/>
      <c r="S16" s="35"/>
      <c r="T16" s="35"/>
      <c r="U16" s="36"/>
    </row>
    <row r="17" spans="1:21" x14ac:dyDescent="0.3">
      <c r="A17" s="154" t="s">
        <v>159</v>
      </c>
      <c r="B17" s="155"/>
      <c r="C17" s="155"/>
      <c r="D17" s="155"/>
      <c r="E17" s="155"/>
      <c r="F17" s="155"/>
      <c r="G17" s="155"/>
      <c r="H17" s="155"/>
      <c r="I17" s="156"/>
      <c r="J17" s="157" t="s">
        <v>56</v>
      </c>
      <c r="K17" s="158"/>
      <c r="L17" s="57" t="s">
        <v>97</v>
      </c>
      <c r="M17" s="157">
        <v>387</v>
      </c>
      <c r="N17" s="158"/>
      <c r="O17" s="132" t="s">
        <v>825</v>
      </c>
      <c r="P17" s="127"/>
      <c r="Q17" s="35"/>
      <c r="R17" s="35"/>
      <c r="S17" s="35"/>
      <c r="T17" s="35"/>
      <c r="U17" s="36"/>
    </row>
    <row r="18" spans="1:21" x14ac:dyDescent="0.3">
      <c r="A18" s="154" t="s">
        <v>160</v>
      </c>
      <c r="B18" s="155"/>
      <c r="C18" s="155"/>
      <c r="D18" s="155"/>
      <c r="E18" s="155"/>
      <c r="F18" s="155"/>
      <c r="G18" s="155"/>
      <c r="H18" s="155"/>
      <c r="I18" s="156"/>
      <c r="J18" s="157" t="s">
        <v>56</v>
      </c>
      <c r="K18" s="158"/>
      <c r="L18" s="57" t="s">
        <v>97</v>
      </c>
      <c r="M18" s="157">
        <v>13.26</v>
      </c>
      <c r="N18" s="158"/>
      <c r="O18" s="132" t="s">
        <v>825</v>
      </c>
      <c r="P18" s="127"/>
      <c r="Q18" s="35"/>
      <c r="R18" s="35"/>
      <c r="S18" s="35"/>
      <c r="T18" s="35"/>
      <c r="U18" s="36"/>
    </row>
    <row r="19" spans="1:21" x14ac:dyDescent="0.3">
      <c r="A19" s="154" t="s">
        <v>161</v>
      </c>
      <c r="B19" s="155"/>
      <c r="C19" s="155"/>
      <c r="D19" s="155"/>
      <c r="E19" s="155"/>
      <c r="F19" s="155"/>
      <c r="G19" s="155"/>
      <c r="H19" s="155"/>
      <c r="I19" s="156"/>
      <c r="J19" s="157" t="s">
        <v>56</v>
      </c>
      <c r="K19" s="158"/>
      <c r="L19" s="57" t="s">
        <v>97</v>
      </c>
      <c r="M19" s="157">
        <v>457</v>
      </c>
      <c r="N19" s="158"/>
      <c r="O19" s="132" t="s">
        <v>825</v>
      </c>
      <c r="P19" s="127"/>
      <c r="Q19" s="35"/>
      <c r="R19" s="35"/>
      <c r="S19" s="35"/>
      <c r="T19" s="35"/>
      <c r="U19" s="36"/>
    </row>
    <row r="20" spans="1:21" x14ac:dyDescent="0.3">
      <c r="A20" s="154" t="s">
        <v>162</v>
      </c>
      <c r="B20" s="155"/>
      <c r="C20" s="155"/>
      <c r="D20" s="155"/>
      <c r="E20" s="155"/>
      <c r="F20" s="155"/>
      <c r="G20" s="155"/>
      <c r="H20" s="155"/>
      <c r="I20" s="156"/>
      <c r="J20" s="157" t="s">
        <v>56</v>
      </c>
      <c r="K20" s="158"/>
      <c r="L20" s="57" t="s">
        <v>97</v>
      </c>
      <c r="M20" s="157">
        <v>278</v>
      </c>
      <c r="N20" s="158"/>
      <c r="O20" s="132" t="s">
        <v>825</v>
      </c>
      <c r="P20" s="127"/>
      <c r="Q20" s="35"/>
      <c r="R20" s="35"/>
      <c r="S20" s="35"/>
      <c r="T20" s="35"/>
      <c r="U20" s="36"/>
    </row>
    <row r="21" spans="1:21" x14ac:dyDescent="0.3">
      <c r="A21" s="154" t="s">
        <v>163</v>
      </c>
      <c r="B21" s="155"/>
      <c r="C21" s="155"/>
      <c r="D21" s="155"/>
      <c r="E21" s="155"/>
      <c r="F21" s="155"/>
      <c r="G21" s="155"/>
      <c r="H21" s="155"/>
      <c r="I21" s="156"/>
      <c r="J21" s="157" t="s">
        <v>56</v>
      </c>
      <c r="K21" s="158"/>
      <c r="L21" s="57" t="s">
        <v>97</v>
      </c>
      <c r="M21" s="157">
        <v>568</v>
      </c>
      <c r="N21" s="158"/>
      <c r="O21" s="132" t="s">
        <v>825</v>
      </c>
      <c r="P21" s="127"/>
      <c r="Q21" s="35"/>
      <c r="R21" s="35"/>
      <c r="S21" s="35"/>
      <c r="T21" s="35"/>
      <c r="U21" s="36"/>
    </row>
    <row r="22" spans="1:21" x14ac:dyDescent="0.3">
      <c r="A22" s="154" t="s">
        <v>164</v>
      </c>
      <c r="B22" s="155"/>
      <c r="C22" s="155"/>
      <c r="D22" s="155"/>
      <c r="E22" s="155"/>
      <c r="F22" s="155"/>
      <c r="G22" s="155"/>
      <c r="H22" s="155"/>
      <c r="I22" s="156"/>
      <c r="J22" s="157" t="s">
        <v>56</v>
      </c>
      <c r="K22" s="158"/>
      <c r="L22" s="57" t="s">
        <v>97</v>
      </c>
      <c r="M22" s="157">
        <v>700</v>
      </c>
      <c r="N22" s="158"/>
      <c r="O22" s="132" t="s">
        <v>825</v>
      </c>
      <c r="P22" s="127"/>
      <c r="Q22" s="35"/>
      <c r="R22" s="35"/>
      <c r="S22" s="35"/>
      <c r="T22" s="35"/>
      <c r="U22" s="36"/>
    </row>
    <row r="23" spans="1:21" x14ac:dyDescent="0.3">
      <c r="A23" s="154" t="s">
        <v>165</v>
      </c>
      <c r="B23" s="155"/>
      <c r="C23" s="155"/>
      <c r="D23" s="155"/>
      <c r="E23" s="155"/>
      <c r="F23" s="155"/>
      <c r="G23" s="155"/>
      <c r="H23" s="155"/>
      <c r="I23" s="156"/>
      <c r="J23" s="157" t="s">
        <v>56</v>
      </c>
      <c r="K23" s="158"/>
      <c r="L23" s="57" t="s">
        <v>97</v>
      </c>
      <c r="M23" s="157">
        <v>494</v>
      </c>
      <c r="N23" s="158"/>
      <c r="O23" s="132" t="s">
        <v>825</v>
      </c>
      <c r="P23" s="127"/>
      <c r="Q23" s="35"/>
      <c r="R23" s="35"/>
      <c r="S23" s="35"/>
      <c r="T23" s="35"/>
      <c r="U23" s="36"/>
    </row>
    <row r="24" spans="1:21" x14ac:dyDescent="0.3">
      <c r="A24" s="151" t="s">
        <v>166</v>
      </c>
      <c r="B24" s="152"/>
      <c r="C24" s="152"/>
      <c r="D24" s="152"/>
      <c r="E24" s="152"/>
      <c r="F24" s="152"/>
      <c r="G24" s="152"/>
      <c r="H24" s="152"/>
      <c r="I24" s="153"/>
      <c r="J24" s="149" t="s">
        <v>56</v>
      </c>
      <c r="K24" s="150"/>
      <c r="L24" s="37" t="s">
        <v>97</v>
      </c>
      <c r="M24" s="149">
        <v>189</v>
      </c>
      <c r="N24" s="150"/>
      <c r="O24" s="132" t="s">
        <v>825</v>
      </c>
      <c r="P24" s="127"/>
      <c r="Q24" s="35"/>
      <c r="R24" s="35"/>
      <c r="S24" s="35"/>
      <c r="T24" s="35"/>
      <c r="U24" s="36"/>
    </row>
    <row r="25" spans="1:21" x14ac:dyDescent="0.3">
      <c r="A25" s="151" t="s">
        <v>167</v>
      </c>
      <c r="B25" s="152"/>
      <c r="C25" s="152"/>
      <c r="D25" s="152"/>
      <c r="E25" s="152"/>
      <c r="F25" s="152"/>
      <c r="G25" s="152"/>
      <c r="H25" s="152"/>
      <c r="I25" s="153"/>
      <c r="J25" s="149" t="s">
        <v>56</v>
      </c>
      <c r="K25" s="150"/>
      <c r="L25" s="37" t="s">
        <v>97</v>
      </c>
      <c r="M25" s="149">
        <v>530</v>
      </c>
      <c r="N25" s="150"/>
      <c r="O25" s="132" t="s">
        <v>825</v>
      </c>
      <c r="P25" s="127"/>
      <c r="Q25" s="35"/>
      <c r="R25" s="35"/>
      <c r="S25" s="35"/>
      <c r="T25" s="35"/>
      <c r="U25" s="36"/>
    </row>
    <row r="26" spans="1:21" x14ac:dyDescent="0.3">
      <c r="A26" s="151" t="s">
        <v>168</v>
      </c>
      <c r="B26" s="152"/>
      <c r="C26" s="152"/>
      <c r="D26" s="152"/>
      <c r="E26" s="152"/>
      <c r="F26" s="152"/>
      <c r="G26" s="152"/>
      <c r="H26" s="152"/>
      <c r="I26" s="153"/>
      <c r="J26" s="149" t="s">
        <v>56</v>
      </c>
      <c r="K26" s="150"/>
      <c r="L26" s="37" t="s">
        <v>97</v>
      </c>
      <c r="M26" s="149">
        <v>259</v>
      </c>
      <c r="N26" s="150"/>
      <c r="O26" s="132" t="s">
        <v>825</v>
      </c>
      <c r="P26" s="127"/>
      <c r="Q26" s="35"/>
      <c r="R26" s="35"/>
      <c r="S26" s="35"/>
      <c r="T26" s="35"/>
      <c r="U26" s="36"/>
    </row>
    <row r="27" spans="1:21" x14ac:dyDescent="0.3">
      <c r="A27" s="151" t="s">
        <v>169</v>
      </c>
      <c r="B27" s="152"/>
      <c r="C27" s="152"/>
      <c r="D27" s="152"/>
      <c r="E27" s="152"/>
      <c r="F27" s="152"/>
      <c r="G27" s="152"/>
      <c r="H27" s="152"/>
      <c r="I27" s="153"/>
      <c r="J27" s="149" t="s">
        <v>56</v>
      </c>
      <c r="K27" s="150"/>
      <c r="L27" s="37" t="s">
        <v>97</v>
      </c>
      <c r="M27" s="149">
        <v>643</v>
      </c>
      <c r="N27" s="150"/>
      <c r="O27" s="132" t="s">
        <v>825</v>
      </c>
      <c r="P27" s="127"/>
      <c r="Q27" s="35"/>
      <c r="R27" s="35"/>
      <c r="S27" s="35"/>
      <c r="T27" s="35"/>
      <c r="U27" s="36"/>
    </row>
    <row r="28" spans="1:21" x14ac:dyDescent="0.3">
      <c r="A28" s="151" t="s">
        <v>170</v>
      </c>
      <c r="B28" s="152"/>
      <c r="C28" s="152"/>
      <c r="D28" s="152"/>
      <c r="E28" s="152"/>
      <c r="F28" s="152"/>
      <c r="G28" s="152"/>
      <c r="H28" s="152"/>
      <c r="I28" s="153"/>
      <c r="J28" s="149" t="s">
        <v>56</v>
      </c>
      <c r="K28" s="150"/>
      <c r="L28" s="37" t="s">
        <v>97</v>
      </c>
      <c r="M28" s="149">
        <v>856</v>
      </c>
      <c r="N28" s="150"/>
      <c r="O28" s="132" t="s">
        <v>825</v>
      </c>
      <c r="P28" s="127"/>
      <c r="Q28" s="35"/>
      <c r="R28" s="35"/>
      <c r="S28" s="35"/>
      <c r="T28" s="35"/>
      <c r="U28" s="36"/>
    </row>
    <row r="29" spans="1:21" x14ac:dyDescent="0.3">
      <c r="A29" s="151" t="s">
        <v>171</v>
      </c>
      <c r="B29" s="152"/>
      <c r="C29" s="152"/>
      <c r="D29" s="152"/>
      <c r="E29" s="152"/>
      <c r="F29" s="152"/>
      <c r="G29" s="152"/>
      <c r="H29" s="152"/>
      <c r="I29" s="153"/>
      <c r="J29" s="149" t="s">
        <v>56</v>
      </c>
      <c r="K29" s="150"/>
      <c r="L29" s="37" t="s">
        <v>97</v>
      </c>
      <c r="M29" s="149">
        <v>482</v>
      </c>
      <c r="N29" s="150"/>
      <c r="O29" s="132" t="s">
        <v>825</v>
      </c>
      <c r="P29" s="127"/>
      <c r="Q29" s="35"/>
      <c r="R29" s="35"/>
      <c r="S29" s="35"/>
      <c r="T29" s="35"/>
      <c r="U29" s="36"/>
    </row>
    <row r="30" spans="1:21" x14ac:dyDescent="0.3">
      <c r="A30" s="151" t="s">
        <v>172</v>
      </c>
      <c r="B30" s="152"/>
      <c r="C30" s="152"/>
      <c r="D30" s="152"/>
      <c r="E30" s="152"/>
      <c r="F30" s="152"/>
      <c r="G30" s="152"/>
      <c r="H30" s="152"/>
      <c r="I30" s="153"/>
      <c r="J30" s="149" t="s">
        <v>56</v>
      </c>
      <c r="K30" s="150"/>
      <c r="L30" s="37" t="s">
        <v>97</v>
      </c>
      <c r="M30" s="149">
        <v>200</v>
      </c>
      <c r="N30" s="150"/>
      <c r="O30" s="132" t="s">
        <v>825</v>
      </c>
      <c r="P30" s="127"/>
      <c r="Q30" s="35"/>
      <c r="R30" s="35"/>
      <c r="S30" s="35"/>
      <c r="T30" s="35"/>
      <c r="U30" s="36"/>
    </row>
    <row r="31" spans="1:21" x14ac:dyDescent="0.3">
      <c r="A31" s="151" t="s">
        <v>173</v>
      </c>
      <c r="B31" s="152"/>
      <c r="C31" s="152"/>
      <c r="D31" s="152"/>
      <c r="E31" s="152"/>
      <c r="F31" s="152"/>
      <c r="G31" s="152"/>
      <c r="H31" s="152"/>
      <c r="I31" s="153"/>
      <c r="J31" s="149" t="s">
        <v>56</v>
      </c>
      <c r="K31" s="150"/>
      <c r="L31" s="37" t="s">
        <v>97</v>
      </c>
      <c r="M31" s="149">
        <v>165</v>
      </c>
      <c r="N31" s="150"/>
      <c r="O31" s="132" t="s">
        <v>825</v>
      </c>
      <c r="P31" s="127"/>
      <c r="Q31" s="35"/>
      <c r="R31" s="35"/>
      <c r="S31" s="35"/>
      <c r="T31" s="35"/>
      <c r="U31" s="36"/>
    </row>
    <row r="32" spans="1:21" x14ac:dyDescent="0.3">
      <c r="A32" s="151" t="s">
        <v>174</v>
      </c>
      <c r="B32" s="152"/>
      <c r="C32" s="152"/>
      <c r="D32" s="152"/>
      <c r="E32" s="152"/>
      <c r="F32" s="152"/>
      <c r="G32" s="152"/>
      <c r="H32" s="152"/>
      <c r="I32" s="153"/>
      <c r="J32" s="149" t="s">
        <v>56</v>
      </c>
      <c r="K32" s="150"/>
      <c r="L32" s="37" t="s">
        <v>97</v>
      </c>
      <c r="M32" s="149">
        <v>1404</v>
      </c>
      <c r="N32" s="150"/>
      <c r="O32" s="132" t="s">
        <v>825</v>
      </c>
      <c r="P32" s="127"/>
      <c r="Q32" s="35"/>
      <c r="R32" s="35"/>
      <c r="S32" s="35"/>
      <c r="T32" s="35"/>
      <c r="U32" s="36"/>
    </row>
    <row r="33" spans="1:21" x14ac:dyDescent="0.3">
      <c r="A33" s="151" t="s">
        <v>175</v>
      </c>
      <c r="B33" s="152"/>
      <c r="C33" s="152"/>
      <c r="D33" s="152"/>
      <c r="E33" s="152"/>
      <c r="F33" s="152"/>
      <c r="G33" s="152"/>
      <c r="H33" s="152"/>
      <c r="I33" s="153"/>
      <c r="J33" s="149" t="s">
        <v>56</v>
      </c>
      <c r="K33" s="150"/>
      <c r="L33" s="37" t="s">
        <v>97</v>
      </c>
      <c r="M33" s="149">
        <v>302</v>
      </c>
      <c r="N33" s="150"/>
      <c r="O33" s="132" t="s">
        <v>825</v>
      </c>
      <c r="P33" s="127"/>
      <c r="Q33" s="35"/>
      <c r="R33" s="35"/>
      <c r="S33" s="35"/>
      <c r="T33" s="35"/>
      <c r="U33" s="36"/>
    </row>
    <row r="34" spans="1:21" x14ac:dyDescent="0.3">
      <c r="A34" s="151" t="s">
        <v>176</v>
      </c>
      <c r="B34" s="152"/>
      <c r="C34" s="152"/>
      <c r="D34" s="152"/>
      <c r="E34" s="152"/>
      <c r="F34" s="152"/>
      <c r="G34" s="152"/>
      <c r="H34" s="152"/>
      <c r="I34" s="153"/>
      <c r="J34" s="149" t="s">
        <v>56</v>
      </c>
      <c r="K34" s="150"/>
      <c r="L34" s="37" t="s">
        <v>97</v>
      </c>
      <c r="M34" s="149">
        <v>102</v>
      </c>
      <c r="N34" s="150"/>
      <c r="O34" s="132" t="s">
        <v>825</v>
      </c>
      <c r="P34" s="127"/>
      <c r="Q34" s="35"/>
      <c r="R34" s="35"/>
      <c r="S34" s="35"/>
      <c r="T34" s="35"/>
      <c r="U34" s="36"/>
    </row>
    <row r="35" spans="1:21" x14ac:dyDescent="0.3">
      <c r="A35" s="154" t="s">
        <v>819</v>
      </c>
      <c r="B35" s="152"/>
      <c r="C35" s="152"/>
      <c r="D35" s="152"/>
      <c r="E35" s="152"/>
      <c r="F35" s="152"/>
      <c r="G35" s="152"/>
      <c r="H35" s="152"/>
      <c r="I35" s="153"/>
      <c r="J35" s="149" t="s">
        <v>56</v>
      </c>
      <c r="K35" s="150"/>
      <c r="L35" s="37" t="s">
        <v>97</v>
      </c>
      <c r="M35" s="149">
        <v>258</v>
      </c>
      <c r="N35" s="150"/>
      <c r="O35" s="132" t="s">
        <v>825</v>
      </c>
      <c r="P35" s="127"/>
      <c r="Q35" s="35"/>
      <c r="R35" s="35"/>
      <c r="S35" s="35"/>
      <c r="T35" s="35"/>
      <c r="U35" s="36"/>
    </row>
    <row r="36" spans="1:21" x14ac:dyDescent="0.3">
      <c r="A36" s="151" t="s">
        <v>177</v>
      </c>
      <c r="B36" s="152"/>
      <c r="C36" s="152"/>
      <c r="D36" s="152"/>
      <c r="E36" s="152"/>
      <c r="F36" s="152"/>
      <c r="G36" s="152"/>
      <c r="H36" s="152"/>
      <c r="I36" s="153"/>
      <c r="J36" s="149" t="s">
        <v>56</v>
      </c>
      <c r="K36" s="150"/>
      <c r="L36" s="37" t="s">
        <v>97</v>
      </c>
      <c r="M36" s="149">
        <v>132</v>
      </c>
      <c r="N36" s="150"/>
      <c r="O36" s="132" t="s">
        <v>825</v>
      </c>
      <c r="P36" s="127"/>
      <c r="Q36" s="35"/>
      <c r="R36" s="35"/>
      <c r="S36" s="35"/>
      <c r="T36" s="35"/>
      <c r="U36" s="36"/>
    </row>
    <row r="37" spans="1:21" x14ac:dyDescent="0.3">
      <c r="A37" s="151" t="s">
        <v>178</v>
      </c>
      <c r="B37" s="152"/>
      <c r="C37" s="152"/>
      <c r="D37" s="152"/>
      <c r="E37" s="152"/>
      <c r="F37" s="152"/>
      <c r="G37" s="152"/>
      <c r="H37" s="152"/>
      <c r="I37" s="153"/>
      <c r="J37" s="149" t="s">
        <v>56</v>
      </c>
      <c r="K37" s="150"/>
      <c r="L37" s="37" t="s">
        <v>97</v>
      </c>
      <c r="M37" s="149">
        <v>731</v>
      </c>
      <c r="N37" s="150"/>
      <c r="O37" s="132" t="s">
        <v>825</v>
      </c>
      <c r="P37" s="127"/>
      <c r="Q37" s="35"/>
      <c r="R37" s="35"/>
      <c r="S37" s="35"/>
      <c r="T37" s="35"/>
      <c r="U37" s="36"/>
    </row>
    <row r="38" spans="1:21" x14ac:dyDescent="0.3">
      <c r="A38" s="151" t="s">
        <v>179</v>
      </c>
      <c r="B38" s="152"/>
      <c r="C38" s="152"/>
      <c r="D38" s="152"/>
      <c r="E38" s="152"/>
      <c r="F38" s="152"/>
      <c r="G38" s="152"/>
      <c r="H38" s="152"/>
      <c r="I38" s="153"/>
      <c r="J38" s="149" t="s">
        <v>56</v>
      </c>
      <c r="K38" s="150"/>
      <c r="L38" s="37" t="s">
        <v>97</v>
      </c>
      <c r="M38" s="149">
        <v>367</v>
      </c>
      <c r="N38" s="150"/>
      <c r="O38" s="132" t="s">
        <v>825</v>
      </c>
      <c r="P38" s="127"/>
      <c r="Q38" s="35"/>
      <c r="R38" s="35"/>
      <c r="S38" s="35"/>
      <c r="T38" s="35"/>
      <c r="U38" s="36"/>
    </row>
    <row r="39" spans="1:21" x14ac:dyDescent="0.3">
      <c r="A39" s="151" t="s">
        <v>180</v>
      </c>
      <c r="B39" s="152"/>
      <c r="C39" s="152"/>
      <c r="D39" s="152"/>
      <c r="E39" s="152"/>
      <c r="F39" s="152"/>
      <c r="G39" s="152"/>
      <c r="H39" s="152"/>
      <c r="I39" s="153"/>
      <c r="J39" s="149" t="s">
        <v>56</v>
      </c>
      <c r="K39" s="150"/>
      <c r="L39" s="37" t="s">
        <v>97</v>
      </c>
      <c r="M39" s="149">
        <v>588</v>
      </c>
      <c r="N39" s="150"/>
      <c r="O39" s="132" t="s">
        <v>825</v>
      </c>
      <c r="P39" s="127"/>
      <c r="Q39" s="35"/>
      <c r="R39" s="35"/>
      <c r="S39" s="35"/>
      <c r="T39" s="35"/>
      <c r="U39" s="36"/>
    </row>
    <row r="40" spans="1:21" x14ac:dyDescent="0.3">
      <c r="A40" s="151" t="s">
        <v>181</v>
      </c>
      <c r="B40" s="152"/>
      <c r="C40" s="152"/>
      <c r="D40" s="152"/>
      <c r="E40" s="152"/>
      <c r="F40" s="152"/>
      <c r="G40" s="152"/>
      <c r="H40" s="152"/>
      <c r="I40" s="153"/>
      <c r="J40" s="149" t="s">
        <v>56</v>
      </c>
      <c r="K40" s="150"/>
      <c r="L40" s="37" t="s">
        <v>97</v>
      </c>
      <c r="M40" s="149">
        <v>1005</v>
      </c>
      <c r="N40" s="150"/>
      <c r="O40" s="132" t="s">
        <v>825</v>
      </c>
      <c r="P40" s="127"/>
      <c r="Q40" s="35"/>
      <c r="R40" s="35"/>
      <c r="S40" s="35"/>
      <c r="T40" s="35"/>
      <c r="U40" s="36"/>
    </row>
    <row r="41" spans="1:21" x14ac:dyDescent="0.3">
      <c r="A41" s="151" t="s">
        <v>182</v>
      </c>
      <c r="B41" s="152"/>
      <c r="C41" s="152"/>
      <c r="D41" s="152"/>
      <c r="E41" s="152"/>
      <c r="F41" s="152"/>
      <c r="G41" s="152"/>
      <c r="H41" s="152"/>
      <c r="I41" s="153"/>
      <c r="J41" s="149" t="s">
        <v>56</v>
      </c>
      <c r="K41" s="150"/>
      <c r="L41" s="37" t="s">
        <v>97</v>
      </c>
      <c r="M41" s="149">
        <v>32</v>
      </c>
      <c r="N41" s="150"/>
      <c r="O41" s="132" t="s">
        <v>825</v>
      </c>
      <c r="P41" s="127"/>
      <c r="Q41" s="35"/>
      <c r="R41" s="35"/>
      <c r="S41" s="35"/>
      <c r="T41" s="35"/>
      <c r="U41" s="36"/>
    </row>
    <row r="42" spans="1:21" x14ac:dyDescent="0.3">
      <c r="A42" s="151" t="s">
        <v>183</v>
      </c>
      <c r="B42" s="152"/>
      <c r="C42" s="152"/>
      <c r="D42" s="152"/>
      <c r="E42" s="152"/>
      <c r="F42" s="152"/>
      <c r="G42" s="152"/>
      <c r="H42" s="152"/>
      <c r="I42" s="153"/>
      <c r="J42" s="149" t="s">
        <v>56</v>
      </c>
      <c r="K42" s="150"/>
      <c r="L42" s="37" t="s">
        <v>97</v>
      </c>
      <c r="M42" s="149">
        <v>1219</v>
      </c>
      <c r="N42" s="150"/>
      <c r="O42" s="132" t="s">
        <v>825</v>
      </c>
      <c r="P42" s="127"/>
      <c r="Q42" s="35"/>
      <c r="R42" s="35"/>
      <c r="S42" s="35"/>
      <c r="T42" s="35"/>
      <c r="U42" s="36"/>
    </row>
    <row r="43" spans="1:21" x14ac:dyDescent="0.3">
      <c r="A43" s="151" t="s">
        <v>184</v>
      </c>
      <c r="B43" s="152"/>
      <c r="C43" s="152"/>
      <c r="D43" s="152"/>
      <c r="E43" s="152"/>
      <c r="F43" s="152"/>
      <c r="G43" s="152"/>
      <c r="H43" s="152"/>
      <c r="I43" s="153"/>
      <c r="J43" s="149" t="s">
        <v>56</v>
      </c>
      <c r="K43" s="150"/>
      <c r="L43" s="37" t="s">
        <v>97</v>
      </c>
      <c r="M43" s="149">
        <v>89</v>
      </c>
      <c r="N43" s="150"/>
      <c r="O43" s="132" t="s">
        <v>825</v>
      </c>
      <c r="P43" s="127"/>
      <c r="Q43" s="35"/>
      <c r="R43" s="35"/>
      <c r="S43" s="35"/>
      <c r="T43" s="35"/>
      <c r="U43" s="36"/>
    </row>
    <row r="44" spans="1:21" x14ac:dyDescent="0.3">
      <c r="A44" s="151" t="s">
        <v>185</v>
      </c>
      <c r="B44" s="152"/>
      <c r="C44" s="152"/>
      <c r="D44" s="152"/>
      <c r="E44" s="152"/>
      <c r="F44" s="152"/>
      <c r="G44" s="152"/>
      <c r="H44" s="152"/>
      <c r="I44" s="153"/>
      <c r="J44" s="149" t="s">
        <v>56</v>
      </c>
      <c r="K44" s="150"/>
      <c r="L44" s="37" t="s">
        <v>97</v>
      </c>
      <c r="M44" s="149">
        <v>1002</v>
      </c>
      <c r="N44" s="150"/>
      <c r="O44" s="132" t="s">
        <v>825</v>
      </c>
      <c r="P44" s="127"/>
      <c r="Q44" s="35"/>
      <c r="R44" s="35"/>
      <c r="S44" s="35"/>
      <c r="T44" s="35"/>
      <c r="U44" s="36"/>
    </row>
    <row r="45" spans="1:21" x14ac:dyDescent="0.3">
      <c r="A45" s="151" t="s">
        <v>186</v>
      </c>
      <c r="B45" s="152"/>
      <c r="C45" s="152"/>
      <c r="D45" s="152"/>
      <c r="E45" s="152"/>
      <c r="F45" s="152"/>
      <c r="G45" s="152"/>
      <c r="H45" s="152"/>
      <c r="I45" s="153"/>
      <c r="J45" s="149" t="s">
        <v>56</v>
      </c>
      <c r="K45" s="150"/>
      <c r="L45" s="37" t="s">
        <v>97</v>
      </c>
      <c r="M45" s="149">
        <v>416</v>
      </c>
      <c r="N45" s="150"/>
      <c r="O45" s="132" t="s">
        <v>825</v>
      </c>
      <c r="P45" s="127"/>
      <c r="Q45" s="35"/>
      <c r="R45" s="35"/>
      <c r="S45" s="35"/>
      <c r="T45" s="35"/>
      <c r="U45" s="36"/>
    </row>
    <row r="46" spans="1:21" x14ac:dyDescent="0.3">
      <c r="A46" s="151" t="s">
        <v>187</v>
      </c>
      <c r="B46" s="152"/>
      <c r="C46" s="152"/>
      <c r="D46" s="152"/>
      <c r="E46" s="152"/>
      <c r="F46" s="152"/>
      <c r="G46" s="152"/>
      <c r="H46" s="152"/>
      <c r="I46" s="153"/>
      <c r="J46" s="149" t="s">
        <v>56</v>
      </c>
      <c r="K46" s="150"/>
      <c r="L46" s="37" t="s">
        <v>97</v>
      </c>
      <c r="M46" s="149">
        <v>360</v>
      </c>
      <c r="N46" s="150"/>
      <c r="O46" s="132" t="s">
        <v>825</v>
      </c>
      <c r="P46" s="127"/>
      <c r="Q46" s="35"/>
      <c r="R46" s="35"/>
      <c r="S46" s="35"/>
      <c r="T46" s="35"/>
      <c r="U46" s="36"/>
    </row>
    <row r="47" spans="1:21" x14ac:dyDescent="0.3">
      <c r="A47" s="151" t="s">
        <v>188</v>
      </c>
      <c r="B47" s="152"/>
      <c r="C47" s="152"/>
      <c r="D47" s="152"/>
      <c r="E47" s="152"/>
      <c r="F47" s="152"/>
      <c r="G47" s="152"/>
      <c r="H47" s="152"/>
      <c r="I47" s="153"/>
      <c r="J47" s="149" t="s">
        <v>56</v>
      </c>
      <c r="K47" s="150"/>
      <c r="L47" s="37" t="s">
        <v>97</v>
      </c>
      <c r="M47" s="149">
        <v>475</v>
      </c>
      <c r="N47" s="150"/>
      <c r="O47" s="132" t="s">
        <v>825</v>
      </c>
      <c r="P47" s="127"/>
      <c r="Q47" s="35"/>
      <c r="R47" s="35"/>
      <c r="S47" s="35"/>
      <c r="T47" s="35"/>
      <c r="U47" s="36"/>
    </row>
    <row r="48" spans="1:21" x14ac:dyDescent="0.3">
      <c r="A48" s="151" t="s">
        <v>189</v>
      </c>
      <c r="B48" s="152"/>
      <c r="C48" s="152"/>
      <c r="D48" s="152"/>
      <c r="E48" s="152"/>
      <c r="F48" s="152"/>
      <c r="G48" s="152"/>
      <c r="H48" s="152"/>
      <c r="I48" s="153"/>
      <c r="J48" s="149" t="s">
        <v>56</v>
      </c>
      <c r="K48" s="150"/>
      <c r="L48" s="37" t="s">
        <v>97</v>
      </c>
      <c r="M48" s="149">
        <v>498</v>
      </c>
      <c r="N48" s="150"/>
      <c r="O48" s="132" t="s">
        <v>825</v>
      </c>
      <c r="P48" s="127"/>
      <c r="Q48" s="35"/>
      <c r="R48" s="35"/>
      <c r="S48" s="35"/>
      <c r="T48" s="35"/>
      <c r="U48" s="36"/>
    </row>
    <row r="49" spans="1:21" x14ac:dyDescent="0.3">
      <c r="A49" s="151" t="s">
        <v>190</v>
      </c>
      <c r="B49" s="152"/>
      <c r="C49" s="152"/>
      <c r="D49" s="152"/>
      <c r="E49" s="152"/>
      <c r="F49" s="152"/>
      <c r="G49" s="152"/>
      <c r="H49" s="152"/>
      <c r="I49" s="153"/>
      <c r="J49" s="149" t="s">
        <v>56</v>
      </c>
      <c r="K49" s="150"/>
      <c r="L49" s="37" t="s">
        <v>97</v>
      </c>
      <c r="M49" s="149">
        <v>385</v>
      </c>
      <c r="N49" s="150"/>
      <c r="O49" s="132" t="s">
        <v>825</v>
      </c>
      <c r="P49" s="127"/>
      <c r="Q49" s="35"/>
      <c r="R49" s="35"/>
      <c r="S49" s="35"/>
      <c r="T49" s="35"/>
      <c r="U49" s="36"/>
    </row>
    <row r="50" spans="1:21" x14ac:dyDescent="0.3">
      <c r="A50" s="151" t="s">
        <v>191</v>
      </c>
      <c r="B50" s="152"/>
      <c r="C50" s="152"/>
      <c r="D50" s="152"/>
      <c r="E50" s="152"/>
      <c r="F50" s="152"/>
      <c r="G50" s="152"/>
      <c r="H50" s="152"/>
      <c r="I50" s="153"/>
      <c r="J50" s="149" t="s">
        <v>56</v>
      </c>
      <c r="K50" s="150"/>
      <c r="L50" s="37" t="s">
        <v>97</v>
      </c>
      <c r="M50" s="149">
        <v>552</v>
      </c>
      <c r="N50" s="150"/>
      <c r="O50" s="132" t="s">
        <v>825</v>
      </c>
      <c r="P50" s="127"/>
      <c r="Q50" s="35"/>
      <c r="R50" s="35"/>
      <c r="S50" s="35"/>
      <c r="T50" s="35"/>
      <c r="U50" s="36"/>
    </row>
    <row r="51" spans="1:21" x14ac:dyDescent="0.3">
      <c r="A51" s="151" t="s">
        <v>192</v>
      </c>
      <c r="B51" s="152"/>
      <c r="C51" s="152"/>
      <c r="D51" s="152"/>
      <c r="E51" s="152"/>
      <c r="F51" s="152"/>
      <c r="G51" s="152"/>
      <c r="H51" s="152"/>
      <c r="I51" s="153"/>
      <c r="J51" s="149" t="s">
        <v>56</v>
      </c>
      <c r="K51" s="150"/>
      <c r="L51" s="37" t="s">
        <v>97</v>
      </c>
      <c r="M51" s="149">
        <v>31</v>
      </c>
      <c r="N51" s="150"/>
      <c r="O51" s="132" t="s">
        <v>825</v>
      </c>
      <c r="P51" s="127"/>
      <c r="Q51" s="35"/>
      <c r="R51" s="35"/>
      <c r="S51" s="35"/>
      <c r="T51" s="35"/>
      <c r="U51" s="36"/>
    </row>
    <row r="52" spans="1:21" x14ac:dyDescent="0.3">
      <c r="A52" s="151" t="s">
        <v>193</v>
      </c>
      <c r="B52" s="152"/>
      <c r="C52" s="152"/>
      <c r="D52" s="152"/>
      <c r="E52" s="152"/>
      <c r="F52" s="152"/>
      <c r="G52" s="152"/>
      <c r="H52" s="152"/>
      <c r="I52" s="153"/>
      <c r="J52" s="149" t="s">
        <v>56</v>
      </c>
      <c r="K52" s="150"/>
      <c r="L52" s="37" t="s">
        <v>97</v>
      </c>
      <c r="M52" s="149">
        <v>274.5</v>
      </c>
      <c r="N52" s="150"/>
      <c r="O52" s="132" t="s">
        <v>825</v>
      </c>
      <c r="P52" s="127"/>
      <c r="Q52" s="35"/>
      <c r="R52" s="35"/>
      <c r="S52" s="35"/>
      <c r="T52" s="35"/>
      <c r="U52" s="36"/>
    </row>
    <row r="53" spans="1:21" x14ac:dyDescent="0.3">
      <c r="A53" s="151" t="s">
        <v>194</v>
      </c>
      <c r="B53" s="152"/>
      <c r="C53" s="152"/>
      <c r="D53" s="152"/>
      <c r="E53" s="152"/>
      <c r="F53" s="152"/>
      <c r="G53" s="152"/>
      <c r="H53" s="152"/>
      <c r="I53" s="153"/>
      <c r="J53" s="149" t="s">
        <v>56</v>
      </c>
      <c r="K53" s="150"/>
      <c r="L53" s="37" t="s">
        <v>97</v>
      </c>
      <c r="M53" s="149">
        <v>404</v>
      </c>
      <c r="N53" s="150"/>
      <c r="O53" s="132" t="s">
        <v>825</v>
      </c>
      <c r="P53" s="127"/>
      <c r="Q53" s="35"/>
      <c r="R53" s="35"/>
      <c r="S53" s="35"/>
      <c r="T53" s="35"/>
      <c r="U53" s="36"/>
    </row>
    <row r="54" spans="1:21" x14ac:dyDescent="0.3">
      <c r="A54" s="151" t="s">
        <v>195</v>
      </c>
      <c r="B54" s="152"/>
      <c r="C54" s="152"/>
      <c r="D54" s="152"/>
      <c r="E54" s="152"/>
      <c r="F54" s="152"/>
      <c r="G54" s="152"/>
      <c r="H54" s="152"/>
      <c r="I54" s="153"/>
      <c r="J54" s="149" t="s">
        <v>56</v>
      </c>
      <c r="K54" s="150"/>
      <c r="L54" s="37" t="s">
        <v>97</v>
      </c>
      <c r="M54" s="149">
        <v>603.70000000000005</v>
      </c>
      <c r="N54" s="150"/>
      <c r="O54" s="132" t="s">
        <v>825</v>
      </c>
      <c r="P54" s="127"/>
      <c r="Q54" s="35"/>
      <c r="R54" s="35"/>
      <c r="S54" s="35"/>
      <c r="T54" s="35"/>
      <c r="U54" s="36"/>
    </row>
    <row r="55" spans="1:21" x14ac:dyDescent="0.3">
      <c r="A55" s="151" t="s">
        <v>196</v>
      </c>
      <c r="B55" s="152"/>
      <c r="C55" s="152"/>
      <c r="D55" s="152"/>
      <c r="E55" s="152"/>
      <c r="F55" s="152"/>
      <c r="G55" s="152"/>
      <c r="H55" s="152"/>
      <c r="I55" s="153"/>
      <c r="J55" s="149" t="s">
        <v>56</v>
      </c>
      <c r="K55" s="150"/>
      <c r="L55" s="37" t="s">
        <v>97</v>
      </c>
      <c r="M55" s="149">
        <v>560</v>
      </c>
      <c r="N55" s="150"/>
      <c r="O55" s="132" t="s">
        <v>825</v>
      </c>
      <c r="P55" s="127"/>
      <c r="Q55" s="35"/>
      <c r="R55" s="35"/>
      <c r="S55" s="35"/>
      <c r="T55" s="35"/>
      <c r="U55" s="36"/>
    </row>
    <row r="56" spans="1:21" x14ac:dyDescent="0.3">
      <c r="A56" s="151" t="s">
        <v>197</v>
      </c>
      <c r="B56" s="152"/>
      <c r="C56" s="152"/>
      <c r="D56" s="152"/>
      <c r="E56" s="152"/>
      <c r="F56" s="152"/>
      <c r="G56" s="152"/>
      <c r="H56" s="152"/>
      <c r="I56" s="153"/>
      <c r="J56" s="149" t="s">
        <v>56</v>
      </c>
      <c r="K56" s="150"/>
      <c r="L56" s="37" t="s">
        <v>97</v>
      </c>
      <c r="M56" s="149">
        <v>303</v>
      </c>
      <c r="N56" s="150"/>
      <c r="O56" s="132" t="s">
        <v>825</v>
      </c>
      <c r="P56" s="127"/>
      <c r="Q56" s="35"/>
      <c r="R56" s="35"/>
      <c r="S56" s="35"/>
      <c r="T56" s="35"/>
      <c r="U56" s="36"/>
    </row>
    <row r="57" spans="1:21" x14ac:dyDescent="0.3">
      <c r="A57" s="151" t="s">
        <v>198</v>
      </c>
      <c r="B57" s="152"/>
      <c r="C57" s="152"/>
      <c r="D57" s="152"/>
      <c r="E57" s="152"/>
      <c r="F57" s="152"/>
      <c r="G57" s="152"/>
      <c r="H57" s="152"/>
      <c r="I57" s="153"/>
      <c r="J57" s="149" t="s">
        <v>56</v>
      </c>
      <c r="K57" s="150"/>
      <c r="L57" s="37" t="s">
        <v>97</v>
      </c>
      <c r="M57" s="149">
        <v>183</v>
      </c>
      <c r="N57" s="150"/>
      <c r="O57" s="132" t="s">
        <v>825</v>
      </c>
      <c r="P57" s="127"/>
      <c r="Q57" s="35"/>
      <c r="R57" s="35"/>
      <c r="S57" s="35"/>
      <c r="T57" s="35"/>
      <c r="U57" s="36"/>
    </row>
    <row r="58" spans="1:21" x14ac:dyDescent="0.3">
      <c r="A58" s="151" t="s">
        <v>199</v>
      </c>
      <c r="B58" s="152"/>
      <c r="C58" s="152"/>
      <c r="D58" s="152"/>
      <c r="E58" s="152"/>
      <c r="F58" s="152"/>
      <c r="G58" s="152"/>
      <c r="H58" s="152"/>
      <c r="I58" s="153"/>
      <c r="J58" s="149" t="s">
        <v>56</v>
      </c>
      <c r="K58" s="150"/>
      <c r="L58" s="37" t="s">
        <v>97</v>
      </c>
      <c r="M58" s="149">
        <v>279.89999999999998</v>
      </c>
      <c r="N58" s="150"/>
      <c r="O58" s="132" t="s">
        <v>825</v>
      </c>
      <c r="P58" s="127"/>
      <c r="Q58" s="35"/>
      <c r="R58" s="35"/>
      <c r="S58" s="35"/>
      <c r="T58" s="35"/>
      <c r="U58" s="36"/>
    </row>
    <row r="59" spans="1:21" x14ac:dyDescent="0.3">
      <c r="A59" s="151" t="s">
        <v>349</v>
      </c>
      <c r="B59" s="152"/>
      <c r="C59" s="152"/>
      <c r="D59" s="152"/>
      <c r="E59" s="152"/>
      <c r="F59" s="152"/>
      <c r="G59" s="152"/>
      <c r="H59" s="152"/>
      <c r="I59" s="153"/>
      <c r="J59" s="149" t="s">
        <v>56</v>
      </c>
      <c r="K59" s="150"/>
      <c r="L59" s="37" t="s">
        <v>97</v>
      </c>
      <c r="M59" s="149">
        <v>153</v>
      </c>
      <c r="N59" s="150"/>
      <c r="O59" s="132" t="s">
        <v>825</v>
      </c>
      <c r="P59" s="127"/>
      <c r="Q59" s="35"/>
      <c r="R59" s="35"/>
      <c r="S59" s="35"/>
      <c r="T59" s="35"/>
      <c r="U59" s="36"/>
    </row>
    <row r="60" spans="1:21" x14ac:dyDescent="0.3">
      <c r="A60" s="151" t="s">
        <v>200</v>
      </c>
      <c r="B60" s="152"/>
      <c r="C60" s="152"/>
      <c r="D60" s="152"/>
      <c r="E60" s="152"/>
      <c r="F60" s="152"/>
      <c r="G60" s="152"/>
      <c r="H60" s="152"/>
      <c r="I60" s="153"/>
      <c r="J60" s="149" t="s">
        <v>56</v>
      </c>
      <c r="K60" s="150"/>
      <c r="L60" s="37" t="s">
        <v>97</v>
      </c>
      <c r="M60" s="149">
        <v>497</v>
      </c>
      <c r="N60" s="150"/>
      <c r="O60" s="132" t="s">
        <v>825</v>
      </c>
      <c r="P60" s="127"/>
      <c r="Q60" s="35"/>
      <c r="R60" s="35"/>
      <c r="S60" s="35"/>
      <c r="T60" s="35"/>
      <c r="U60" s="36"/>
    </row>
    <row r="61" spans="1:21" x14ac:dyDescent="0.3">
      <c r="A61" s="151" t="s">
        <v>201</v>
      </c>
      <c r="B61" s="152"/>
      <c r="C61" s="152"/>
      <c r="D61" s="152"/>
      <c r="E61" s="152"/>
      <c r="F61" s="152"/>
      <c r="G61" s="152"/>
      <c r="H61" s="152"/>
      <c r="I61" s="153"/>
      <c r="J61" s="149" t="s">
        <v>56</v>
      </c>
      <c r="K61" s="150"/>
      <c r="L61" s="37" t="s">
        <v>97</v>
      </c>
      <c r="M61" s="149">
        <v>340</v>
      </c>
      <c r="N61" s="150"/>
      <c r="O61" s="132" t="s">
        <v>825</v>
      </c>
      <c r="P61" s="127"/>
      <c r="Q61" s="35"/>
      <c r="R61" s="35"/>
      <c r="S61" s="35"/>
      <c r="T61" s="35"/>
      <c r="U61" s="36"/>
    </row>
    <row r="62" spans="1:21" x14ac:dyDescent="0.3">
      <c r="A62" s="151" t="s">
        <v>202</v>
      </c>
      <c r="B62" s="152"/>
      <c r="C62" s="152"/>
      <c r="D62" s="152"/>
      <c r="E62" s="152"/>
      <c r="F62" s="152"/>
      <c r="G62" s="152"/>
      <c r="H62" s="152"/>
      <c r="I62" s="153"/>
      <c r="J62" s="149" t="s">
        <v>56</v>
      </c>
      <c r="K62" s="150"/>
      <c r="L62" s="37" t="s">
        <v>97</v>
      </c>
      <c r="M62" s="149">
        <v>199</v>
      </c>
      <c r="N62" s="150"/>
      <c r="O62" s="132" t="s">
        <v>825</v>
      </c>
      <c r="P62" s="127"/>
      <c r="Q62" s="35"/>
      <c r="R62" s="35"/>
      <c r="S62" s="35"/>
      <c r="T62" s="35"/>
      <c r="U62" s="36"/>
    </row>
    <row r="63" spans="1:21" x14ac:dyDescent="0.3">
      <c r="A63" s="151" t="s">
        <v>203</v>
      </c>
      <c r="B63" s="152"/>
      <c r="C63" s="152"/>
      <c r="D63" s="152"/>
      <c r="E63" s="152"/>
      <c r="F63" s="152"/>
      <c r="G63" s="152"/>
      <c r="H63" s="152"/>
      <c r="I63" s="153"/>
      <c r="J63" s="149" t="s">
        <v>56</v>
      </c>
      <c r="K63" s="150"/>
      <c r="L63" s="37" t="s">
        <v>97</v>
      </c>
      <c r="M63" s="149">
        <v>497</v>
      </c>
      <c r="N63" s="150"/>
      <c r="O63" s="132" t="s">
        <v>825</v>
      </c>
      <c r="P63" s="127"/>
      <c r="Q63" s="35"/>
      <c r="R63" s="35"/>
      <c r="S63" s="35"/>
      <c r="T63" s="35"/>
      <c r="U63" s="36"/>
    </row>
    <row r="64" spans="1:21" x14ac:dyDescent="0.3">
      <c r="A64" s="151" t="s">
        <v>204</v>
      </c>
      <c r="B64" s="152"/>
      <c r="C64" s="152"/>
      <c r="D64" s="152"/>
      <c r="E64" s="152"/>
      <c r="F64" s="152"/>
      <c r="G64" s="152"/>
      <c r="H64" s="152"/>
      <c r="I64" s="153"/>
      <c r="J64" s="149" t="s">
        <v>56</v>
      </c>
      <c r="K64" s="150"/>
      <c r="L64" s="37" t="s">
        <v>97</v>
      </c>
      <c r="M64" s="149">
        <v>210</v>
      </c>
      <c r="N64" s="150"/>
      <c r="O64" s="132" t="s">
        <v>825</v>
      </c>
      <c r="P64" s="127"/>
      <c r="Q64" s="35"/>
      <c r="R64" s="35"/>
      <c r="S64" s="35"/>
      <c r="T64" s="35"/>
      <c r="U64" s="36"/>
    </row>
    <row r="65" spans="1:21" x14ac:dyDescent="0.3">
      <c r="A65" s="151" t="s">
        <v>205</v>
      </c>
      <c r="B65" s="152"/>
      <c r="C65" s="152"/>
      <c r="D65" s="152"/>
      <c r="E65" s="152"/>
      <c r="F65" s="152"/>
      <c r="G65" s="152"/>
      <c r="H65" s="152"/>
      <c r="I65" s="153"/>
      <c r="J65" s="149" t="s">
        <v>56</v>
      </c>
      <c r="K65" s="150"/>
      <c r="L65" s="37" t="s">
        <v>97</v>
      </c>
      <c r="M65" s="149">
        <v>340</v>
      </c>
      <c r="N65" s="150"/>
      <c r="O65" s="132" t="s">
        <v>825</v>
      </c>
      <c r="P65" s="127"/>
      <c r="Q65" s="35"/>
      <c r="R65" s="35"/>
      <c r="S65" s="35"/>
      <c r="T65" s="35"/>
      <c r="U65" s="36"/>
    </row>
    <row r="66" spans="1:21" x14ac:dyDescent="0.3">
      <c r="A66" s="151" t="s">
        <v>206</v>
      </c>
      <c r="B66" s="152"/>
      <c r="C66" s="152"/>
      <c r="D66" s="152"/>
      <c r="E66" s="152"/>
      <c r="F66" s="152"/>
      <c r="G66" s="152"/>
      <c r="H66" s="152"/>
      <c r="I66" s="153"/>
      <c r="J66" s="149" t="s">
        <v>56</v>
      </c>
      <c r="K66" s="150"/>
      <c r="L66" s="37" t="s">
        <v>97</v>
      </c>
      <c r="M66" s="149">
        <v>261</v>
      </c>
      <c r="N66" s="150"/>
      <c r="O66" s="132" t="s">
        <v>825</v>
      </c>
      <c r="P66" s="127"/>
      <c r="Q66" s="35"/>
      <c r="R66" s="35"/>
      <c r="S66" s="35"/>
      <c r="T66" s="35"/>
      <c r="U66" s="36"/>
    </row>
    <row r="67" spans="1:21" x14ac:dyDescent="0.3">
      <c r="A67" s="151" t="s">
        <v>207</v>
      </c>
      <c r="B67" s="152"/>
      <c r="C67" s="152"/>
      <c r="D67" s="152"/>
      <c r="E67" s="152"/>
      <c r="F67" s="152"/>
      <c r="G67" s="152"/>
      <c r="H67" s="152"/>
      <c r="I67" s="153"/>
      <c r="J67" s="149" t="s">
        <v>56</v>
      </c>
      <c r="K67" s="150"/>
      <c r="L67" s="37" t="s">
        <v>97</v>
      </c>
      <c r="M67" s="149">
        <f>116+77</f>
        <v>193</v>
      </c>
      <c r="N67" s="150"/>
      <c r="O67" s="132" t="s">
        <v>825</v>
      </c>
      <c r="P67" s="127"/>
      <c r="Q67" s="35"/>
      <c r="R67" s="35"/>
      <c r="S67" s="35"/>
      <c r="T67" s="35"/>
      <c r="U67" s="36"/>
    </row>
    <row r="68" spans="1:21" x14ac:dyDescent="0.3">
      <c r="A68" s="151" t="s">
        <v>208</v>
      </c>
      <c r="B68" s="152"/>
      <c r="C68" s="152"/>
      <c r="D68" s="152"/>
      <c r="E68" s="152"/>
      <c r="F68" s="152"/>
      <c r="G68" s="152"/>
      <c r="H68" s="152"/>
      <c r="I68" s="153"/>
      <c r="J68" s="149" t="s">
        <v>56</v>
      </c>
      <c r="K68" s="150"/>
      <c r="L68" s="37" t="s">
        <v>97</v>
      </c>
      <c r="M68" s="149">
        <v>298.89999999999998</v>
      </c>
      <c r="N68" s="150"/>
      <c r="O68" s="132" t="s">
        <v>825</v>
      </c>
      <c r="P68" s="127"/>
      <c r="Q68" s="35"/>
      <c r="R68" s="35"/>
      <c r="S68" s="35"/>
      <c r="T68" s="35"/>
      <c r="U68" s="36"/>
    </row>
    <row r="69" spans="1:21" x14ac:dyDescent="0.3">
      <c r="A69" s="151" t="s">
        <v>209</v>
      </c>
      <c r="B69" s="152"/>
      <c r="C69" s="152"/>
      <c r="D69" s="152"/>
      <c r="E69" s="152"/>
      <c r="F69" s="152"/>
      <c r="G69" s="152"/>
      <c r="H69" s="152"/>
      <c r="I69" s="153"/>
      <c r="J69" s="149" t="s">
        <v>56</v>
      </c>
      <c r="K69" s="150"/>
      <c r="L69" s="37" t="s">
        <v>97</v>
      </c>
      <c r="M69" s="149">
        <v>286.89999999999998</v>
      </c>
      <c r="N69" s="150"/>
      <c r="O69" s="132" t="s">
        <v>825</v>
      </c>
      <c r="P69" s="127"/>
      <c r="Q69" s="35"/>
      <c r="R69" s="35"/>
      <c r="S69" s="35"/>
      <c r="T69" s="35"/>
      <c r="U69" s="36"/>
    </row>
    <row r="70" spans="1:21" x14ac:dyDescent="0.3">
      <c r="A70" s="151" t="s">
        <v>210</v>
      </c>
      <c r="B70" s="152"/>
      <c r="C70" s="152"/>
      <c r="D70" s="152"/>
      <c r="E70" s="152"/>
      <c r="F70" s="152"/>
      <c r="G70" s="152"/>
      <c r="H70" s="152"/>
      <c r="I70" s="153"/>
      <c r="J70" s="149" t="s">
        <v>56</v>
      </c>
      <c r="K70" s="150"/>
      <c r="L70" s="37" t="s">
        <v>97</v>
      </c>
      <c r="M70" s="149">
        <v>16.5</v>
      </c>
      <c r="N70" s="150"/>
      <c r="O70" s="132" t="s">
        <v>825</v>
      </c>
      <c r="P70" s="127"/>
      <c r="Q70" s="35"/>
      <c r="R70" s="35"/>
      <c r="S70" s="35"/>
      <c r="T70" s="35"/>
      <c r="U70" s="36"/>
    </row>
    <row r="71" spans="1:21" x14ac:dyDescent="0.3">
      <c r="A71" s="151" t="s">
        <v>211</v>
      </c>
      <c r="B71" s="152"/>
      <c r="C71" s="152"/>
      <c r="D71" s="152"/>
      <c r="E71" s="152"/>
      <c r="F71" s="152"/>
      <c r="G71" s="152"/>
      <c r="H71" s="152"/>
      <c r="I71" s="153"/>
      <c r="J71" s="149" t="s">
        <v>56</v>
      </c>
      <c r="K71" s="150"/>
      <c r="L71" s="37" t="s">
        <v>97</v>
      </c>
      <c r="M71" s="149">
        <v>228.9</v>
      </c>
      <c r="N71" s="150"/>
      <c r="O71" s="132" t="s">
        <v>825</v>
      </c>
      <c r="P71" s="127"/>
      <c r="Q71" s="35"/>
      <c r="R71" s="35"/>
      <c r="S71" s="35"/>
      <c r="T71" s="35"/>
      <c r="U71" s="36"/>
    </row>
    <row r="72" spans="1:21" x14ac:dyDescent="0.3">
      <c r="A72" s="151" t="s">
        <v>212</v>
      </c>
      <c r="B72" s="152"/>
      <c r="C72" s="152"/>
      <c r="D72" s="152"/>
      <c r="E72" s="152"/>
      <c r="F72" s="152"/>
      <c r="G72" s="152"/>
      <c r="H72" s="152"/>
      <c r="I72" s="153"/>
      <c r="J72" s="149" t="s">
        <v>56</v>
      </c>
      <c r="K72" s="150"/>
      <c r="L72" s="37" t="s">
        <v>97</v>
      </c>
      <c r="M72" s="149">
        <v>294</v>
      </c>
      <c r="N72" s="150"/>
      <c r="O72" s="132" t="s">
        <v>825</v>
      </c>
      <c r="P72" s="127"/>
      <c r="Q72" s="35"/>
      <c r="R72" s="35"/>
      <c r="S72" s="35"/>
      <c r="T72" s="35"/>
      <c r="U72" s="36"/>
    </row>
    <row r="73" spans="1:21" x14ac:dyDescent="0.3">
      <c r="A73" s="151" t="s">
        <v>213</v>
      </c>
      <c r="B73" s="152"/>
      <c r="C73" s="152"/>
      <c r="D73" s="152"/>
      <c r="E73" s="152"/>
      <c r="F73" s="152"/>
      <c r="G73" s="152"/>
      <c r="H73" s="152"/>
      <c r="I73" s="153"/>
      <c r="J73" s="149" t="s">
        <v>56</v>
      </c>
      <c r="K73" s="150"/>
      <c r="L73" s="37" t="s">
        <v>97</v>
      </c>
      <c r="M73" s="149">
        <v>370</v>
      </c>
      <c r="N73" s="150"/>
      <c r="O73" s="132" t="s">
        <v>825</v>
      </c>
      <c r="P73" s="127"/>
      <c r="Q73" s="35"/>
      <c r="R73" s="35"/>
      <c r="S73" s="35"/>
      <c r="T73" s="35"/>
      <c r="U73" s="36"/>
    </row>
    <row r="74" spans="1:21" x14ac:dyDescent="0.3">
      <c r="A74" s="151" t="s">
        <v>214</v>
      </c>
      <c r="B74" s="152"/>
      <c r="C74" s="152"/>
      <c r="D74" s="152"/>
      <c r="E74" s="152"/>
      <c r="F74" s="152"/>
      <c r="G74" s="152"/>
      <c r="H74" s="152"/>
      <c r="I74" s="153"/>
      <c r="J74" s="149" t="s">
        <v>56</v>
      </c>
      <c r="K74" s="150"/>
      <c r="L74" s="37" t="s">
        <v>97</v>
      </c>
      <c r="M74" s="149">
        <v>64</v>
      </c>
      <c r="N74" s="150"/>
      <c r="O74" s="132" t="s">
        <v>825</v>
      </c>
      <c r="P74" s="127"/>
      <c r="Q74" s="35"/>
      <c r="R74" s="35"/>
      <c r="S74" s="35"/>
      <c r="T74" s="35"/>
      <c r="U74" s="36"/>
    </row>
    <row r="75" spans="1:21" x14ac:dyDescent="0.3">
      <c r="A75" s="151" t="s">
        <v>215</v>
      </c>
      <c r="B75" s="152"/>
      <c r="C75" s="152"/>
      <c r="D75" s="152"/>
      <c r="E75" s="152"/>
      <c r="F75" s="152"/>
      <c r="G75" s="152"/>
      <c r="H75" s="152"/>
      <c r="I75" s="153"/>
      <c r="J75" s="149" t="s">
        <v>56</v>
      </c>
      <c r="K75" s="150"/>
      <c r="L75" s="37" t="s">
        <v>97</v>
      </c>
      <c r="M75" s="149">
        <v>300</v>
      </c>
      <c r="N75" s="150"/>
      <c r="O75" s="132" t="s">
        <v>825</v>
      </c>
      <c r="P75" s="127"/>
      <c r="Q75" s="35"/>
      <c r="R75" s="35"/>
      <c r="S75" s="35"/>
      <c r="T75" s="35"/>
      <c r="U75" s="36"/>
    </row>
    <row r="76" spans="1:21" x14ac:dyDescent="0.3">
      <c r="A76" s="151" t="s">
        <v>216</v>
      </c>
      <c r="B76" s="152"/>
      <c r="C76" s="152"/>
      <c r="D76" s="152"/>
      <c r="E76" s="152"/>
      <c r="F76" s="152"/>
      <c r="G76" s="152"/>
      <c r="H76" s="152"/>
      <c r="I76" s="153"/>
      <c r="J76" s="149" t="s">
        <v>56</v>
      </c>
      <c r="K76" s="150"/>
      <c r="L76" s="37" t="s">
        <v>97</v>
      </c>
      <c r="M76" s="149">
        <v>94</v>
      </c>
      <c r="N76" s="150"/>
      <c r="O76" s="132" t="s">
        <v>825</v>
      </c>
      <c r="P76" s="127"/>
      <c r="Q76" s="35"/>
      <c r="R76" s="35"/>
      <c r="S76" s="35"/>
      <c r="T76" s="35"/>
      <c r="U76" s="36"/>
    </row>
    <row r="77" spans="1:21" x14ac:dyDescent="0.3">
      <c r="A77" s="151" t="s">
        <v>217</v>
      </c>
      <c r="B77" s="152"/>
      <c r="C77" s="152"/>
      <c r="D77" s="152"/>
      <c r="E77" s="152"/>
      <c r="F77" s="152"/>
      <c r="G77" s="152"/>
      <c r="H77" s="152"/>
      <c r="I77" s="153"/>
      <c r="J77" s="149" t="s">
        <v>56</v>
      </c>
      <c r="K77" s="150"/>
      <c r="L77" s="37" t="s">
        <v>97</v>
      </c>
      <c r="M77" s="149">
        <v>380.9</v>
      </c>
      <c r="N77" s="150"/>
      <c r="O77" s="132" t="s">
        <v>825</v>
      </c>
      <c r="P77" s="127"/>
      <c r="Q77" s="35"/>
      <c r="R77" s="35"/>
      <c r="S77" s="35"/>
      <c r="T77" s="35"/>
      <c r="U77" s="36"/>
    </row>
    <row r="78" spans="1:21" x14ac:dyDescent="0.3">
      <c r="A78" s="151" t="s">
        <v>218</v>
      </c>
      <c r="B78" s="152"/>
      <c r="C78" s="152"/>
      <c r="D78" s="152"/>
      <c r="E78" s="152"/>
      <c r="F78" s="152"/>
      <c r="G78" s="152"/>
      <c r="H78" s="152"/>
      <c r="I78" s="153"/>
      <c r="J78" s="149" t="s">
        <v>56</v>
      </c>
      <c r="K78" s="150"/>
      <c r="L78" s="37" t="s">
        <v>97</v>
      </c>
      <c r="M78" s="149">
        <v>331</v>
      </c>
      <c r="N78" s="150"/>
      <c r="O78" s="132" t="s">
        <v>825</v>
      </c>
      <c r="P78" s="127"/>
      <c r="Q78" s="35"/>
      <c r="R78" s="35"/>
      <c r="S78" s="35"/>
      <c r="T78" s="35"/>
      <c r="U78" s="36"/>
    </row>
    <row r="79" spans="1:21" x14ac:dyDescent="0.3">
      <c r="A79" s="151" t="s">
        <v>219</v>
      </c>
      <c r="B79" s="152"/>
      <c r="C79" s="152"/>
      <c r="D79" s="152"/>
      <c r="E79" s="152"/>
      <c r="F79" s="152"/>
      <c r="G79" s="152"/>
      <c r="H79" s="152"/>
      <c r="I79" s="153"/>
      <c r="J79" s="149" t="s">
        <v>56</v>
      </c>
      <c r="K79" s="150"/>
      <c r="L79" s="37" t="s">
        <v>97</v>
      </c>
      <c r="M79" s="149">
        <v>203.5</v>
      </c>
      <c r="N79" s="150"/>
      <c r="O79" s="132" t="s">
        <v>825</v>
      </c>
      <c r="P79" s="127"/>
      <c r="Q79" s="35"/>
      <c r="R79" s="35"/>
      <c r="S79" s="35"/>
      <c r="T79" s="35"/>
      <c r="U79" s="36"/>
    </row>
    <row r="80" spans="1:21" x14ac:dyDescent="0.3">
      <c r="A80" s="151" t="s">
        <v>220</v>
      </c>
      <c r="B80" s="152"/>
      <c r="C80" s="152"/>
      <c r="D80" s="152"/>
      <c r="E80" s="152"/>
      <c r="F80" s="152"/>
      <c r="G80" s="152"/>
      <c r="H80" s="152"/>
      <c r="I80" s="153"/>
      <c r="J80" s="149" t="s">
        <v>56</v>
      </c>
      <c r="K80" s="150"/>
      <c r="L80" s="37" t="s">
        <v>97</v>
      </c>
      <c r="M80" s="149">
        <v>255</v>
      </c>
      <c r="N80" s="150"/>
      <c r="O80" s="132" t="s">
        <v>825</v>
      </c>
      <c r="P80" s="127"/>
      <c r="Q80" s="35"/>
      <c r="R80" s="35"/>
      <c r="S80" s="35"/>
      <c r="T80" s="35"/>
      <c r="U80" s="36"/>
    </row>
    <row r="81" spans="1:21" x14ac:dyDescent="0.3">
      <c r="A81" s="151" t="s">
        <v>221</v>
      </c>
      <c r="B81" s="152"/>
      <c r="C81" s="152"/>
      <c r="D81" s="152"/>
      <c r="E81" s="152"/>
      <c r="F81" s="152"/>
      <c r="G81" s="152"/>
      <c r="H81" s="152"/>
      <c r="I81" s="153"/>
      <c r="J81" s="149" t="s">
        <v>56</v>
      </c>
      <c r="K81" s="150"/>
      <c r="L81" s="37" t="s">
        <v>97</v>
      </c>
      <c r="M81" s="149">
        <v>162</v>
      </c>
      <c r="N81" s="150"/>
      <c r="O81" s="132" t="s">
        <v>825</v>
      </c>
      <c r="P81" s="127"/>
      <c r="Q81" s="35"/>
      <c r="R81" s="35"/>
      <c r="S81" s="35"/>
      <c r="T81" s="35"/>
      <c r="U81" s="36"/>
    </row>
    <row r="82" spans="1:21" x14ac:dyDescent="0.3">
      <c r="A82" s="151" t="s">
        <v>222</v>
      </c>
      <c r="B82" s="152"/>
      <c r="C82" s="152"/>
      <c r="D82" s="152"/>
      <c r="E82" s="152"/>
      <c r="F82" s="152"/>
      <c r="G82" s="152"/>
      <c r="H82" s="152"/>
      <c r="I82" s="153"/>
      <c r="J82" s="149" t="s">
        <v>56</v>
      </c>
      <c r="K82" s="150"/>
      <c r="L82" s="37" t="s">
        <v>97</v>
      </c>
      <c r="M82" s="149">
        <v>355</v>
      </c>
      <c r="N82" s="150"/>
      <c r="O82" s="132" t="s">
        <v>825</v>
      </c>
      <c r="P82" s="127"/>
      <c r="Q82" s="35"/>
      <c r="R82" s="35"/>
      <c r="S82" s="35"/>
      <c r="T82" s="35"/>
      <c r="U82" s="36"/>
    </row>
    <row r="83" spans="1:21" x14ac:dyDescent="0.3">
      <c r="A83" s="151" t="s">
        <v>223</v>
      </c>
      <c r="B83" s="152"/>
      <c r="C83" s="152"/>
      <c r="D83" s="152"/>
      <c r="E83" s="152"/>
      <c r="F83" s="152"/>
      <c r="G83" s="152"/>
      <c r="H83" s="152"/>
      <c r="I83" s="153"/>
      <c r="J83" s="149" t="s">
        <v>56</v>
      </c>
      <c r="K83" s="150"/>
      <c r="L83" s="37" t="s">
        <v>97</v>
      </c>
      <c r="M83" s="149">
        <v>257</v>
      </c>
      <c r="N83" s="150"/>
      <c r="O83" s="132" t="s">
        <v>825</v>
      </c>
      <c r="P83" s="127"/>
      <c r="Q83" s="35"/>
      <c r="R83" s="35"/>
      <c r="S83" s="35"/>
      <c r="T83" s="35"/>
      <c r="U83" s="36"/>
    </row>
    <row r="84" spans="1:21" x14ac:dyDescent="0.3">
      <c r="A84" s="151" t="s">
        <v>224</v>
      </c>
      <c r="B84" s="152"/>
      <c r="C84" s="152"/>
      <c r="D84" s="152"/>
      <c r="E84" s="152"/>
      <c r="F84" s="152"/>
      <c r="G84" s="152"/>
      <c r="H84" s="152"/>
      <c r="I84" s="153"/>
      <c r="J84" s="149" t="s">
        <v>56</v>
      </c>
      <c r="K84" s="150"/>
      <c r="L84" s="37" t="s">
        <v>97</v>
      </c>
      <c r="M84" s="149">
        <v>304</v>
      </c>
      <c r="N84" s="150"/>
      <c r="O84" s="132" t="s">
        <v>825</v>
      </c>
      <c r="P84" s="127"/>
      <c r="Q84" s="35"/>
      <c r="R84" s="35"/>
      <c r="S84" s="35"/>
      <c r="T84" s="35"/>
      <c r="U84" s="36"/>
    </row>
    <row r="85" spans="1:21" x14ac:dyDescent="0.3">
      <c r="A85" s="151" t="s">
        <v>225</v>
      </c>
      <c r="B85" s="152"/>
      <c r="C85" s="152"/>
      <c r="D85" s="152"/>
      <c r="E85" s="152"/>
      <c r="F85" s="152"/>
      <c r="G85" s="152"/>
      <c r="H85" s="152"/>
      <c r="I85" s="153"/>
      <c r="J85" s="149" t="s">
        <v>56</v>
      </c>
      <c r="K85" s="150"/>
      <c r="L85" s="37" t="s">
        <v>97</v>
      </c>
      <c r="M85" s="149">
        <v>250</v>
      </c>
      <c r="N85" s="150"/>
      <c r="O85" s="132" t="s">
        <v>825</v>
      </c>
      <c r="P85" s="127"/>
      <c r="Q85" s="35"/>
      <c r="R85" s="35"/>
      <c r="S85" s="35"/>
      <c r="T85" s="35"/>
      <c r="U85" s="36"/>
    </row>
    <row r="86" spans="1:21" x14ac:dyDescent="0.3">
      <c r="A86" s="151" t="s">
        <v>226</v>
      </c>
      <c r="B86" s="152"/>
      <c r="C86" s="152"/>
      <c r="D86" s="152"/>
      <c r="E86" s="152"/>
      <c r="F86" s="152"/>
      <c r="G86" s="152"/>
      <c r="H86" s="152"/>
      <c r="I86" s="153"/>
      <c r="J86" s="149" t="s">
        <v>56</v>
      </c>
      <c r="K86" s="150"/>
      <c r="L86" s="37" t="s">
        <v>97</v>
      </c>
      <c r="M86" s="149">
        <v>372</v>
      </c>
      <c r="N86" s="150"/>
      <c r="O86" s="132" t="s">
        <v>825</v>
      </c>
      <c r="P86" s="127"/>
      <c r="Q86" s="35"/>
      <c r="R86" s="35"/>
      <c r="S86" s="35"/>
      <c r="T86" s="35"/>
      <c r="U86" s="36"/>
    </row>
    <row r="87" spans="1:21" x14ac:dyDescent="0.3">
      <c r="A87" s="151" t="s">
        <v>227</v>
      </c>
      <c r="B87" s="152"/>
      <c r="C87" s="152"/>
      <c r="D87" s="152"/>
      <c r="E87" s="152"/>
      <c r="F87" s="152"/>
      <c r="G87" s="152"/>
      <c r="H87" s="152"/>
      <c r="I87" s="153"/>
      <c r="J87" s="149" t="s">
        <v>56</v>
      </c>
      <c r="K87" s="150"/>
      <c r="L87" s="37" t="s">
        <v>97</v>
      </c>
      <c r="M87" s="149">
        <v>241.6</v>
      </c>
      <c r="N87" s="150"/>
      <c r="O87" s="132" t="s">
        <v>825</v>
      </c>
      <c r="P87" s="127"/>
      <c r="Q87" s="35"/>
      <c r="R87" s="35"/>
      <c r="S87" s="35"/>
      <c r="T87" s="35"/>
      <c r="U87" s="36"/>
    </row>
    <row r="88" spans="1:21" x14ac:dyDescent="0.3">
      <c r="A88" s="151" t="s">
        <v>228</v>
      </c>
      <c r="B88" s="152"/>
      <c r="C88" s="152"/>
      <c r="D88" s="152"/>
      <c r="E88" s="152"/>
      <c r="F88" s="152"/>
      <c r="G88" s="152"/>
      <c r="H88" s="152"/>
      <c r="I88" s="153"/>
      <c r="J88" s="149" t="s">
        <v>56</v>
      </c>
      <c r="K88" s="150"/>
      <c r="L88" s="37" t="s">
        <v>97</v>
      </c>
      <c r="M88" s="149">
        <v>1378</v>
      </c>
      <c r="N88" s="150"/>
      <c r="O88" s="132" t="s">
        <v>825</v>
      </c>
      <c r="P88" s="127"/>
      <c r="Q88" s="35"/>
      <c r="R88" s="35"/>
      <c r="S88" s="35"/>
      <c r="T88" s="35"/>
      <c r="U88" s="36"/>
    </row>
    <row r="89" spans="1:21" x14ac:dyDescent="0.3">
      <c r="A89" s="151" t="s">
        <v>229</v>
      </c>
      <c r="B89" s="152"/>
      <c r="C89" s="152"/>
      <c r="D89" s="152"/>
      <c r="E89" s="152"/>
      <c r="F89" s="152"/>
      <c r="G89" s="152"/>
      <c r="H89" s="152"/>
      <c r="I89" s="153"/>
      <c r="J89" s="149" t="s">
        <v>56</v>
      </c>
      <c r="K89" s="150"/>
      <c r="L89" s="37" t="s">
        <v>97</v>
      </c>
      <c r="M89" s="149">
        <v>90</v>
      </c>
      <c r="N89" s="150"/>
      <c r="O89" s="132" t="s">
        <v>825</v>
      </c>
      <c r="P89" s="127"/>
      <c r="Q89" s="35"/>
      <c r="R89" s="35"/>
      <c r="S89" s="35"/>
      <c r="T89" s="35"/>
      <c r="U89" s="36"/>
    </row>
    <row r="90" spans="1:21" x14ac:dyDescent="0.3">
      <c r="A90" s="151" t="s">
        <v>230</v>
      </c>
      <c r="B90" s="152"/>
      <c r="C90" s="152"/>
      <c r="D90" s="152"/>
      <c r="E90" s="152"/>
      <c r="F90" s="152"/>
      <c r="G90" s="152"/>
      <c r="H90" s="152"/>
      <c r="I90" s="153"/>
      <c r="J90" s="149" t="s">
        <v>56</v>
      </c>
      <c r="K90" s="150"/>
      <c r="L90" s="37" t="s">
        <v>97</v>
      </c>
      <c r="M90" s="149">
        <v>281</v>
      </c>
      <c r="N90" s="150"/>
      <c r="O90" s="132" t="s">
        <v>825</v>
      </c>
      <c r="P90" s="127"/>
      <c r="Q90" s="35"/>
      <c r="R90" s="35"/>
      <c r="S90" s="35"/>
      <c r="T90" s="35"/>
      <c r="U90" s="36"/>
    </row>
    <row r="91" spans="1:21" x14ac:dyDescent="0.3">
      <c r="A91" s="154" t="s">
        <v>820</v>
      </c>
      <c r="B91" s="152"/>
      <c r="C91" s="152"/>
      <c r="D91" s="152"/>
      <c r="E91" s="152"/>
      <c r="F91" s="152"/>
      <c r="G91" s="152"/>
      <c r="H91" s="152"/>
      <c r="I91" s="153"/>
      <c r="J91" s="149" t="s">
        <v>56</v>
      </c>
      <c r="K91" s="150"/>
      <c r="L91" s="37" t="s">
        <v>97</v>
      </c>
      <c r="M91" s="149">
        <v>473</v>
      </c>
      <c r="N91" s="150"/>
      <c r="O91" s="132" t="s">
        <v>825</v>
      </c>
      <c r="P91" s="127"/>
      <c r="Q91" s="35"/>
      <c r="R91" s="35"/>
      <c r="S91" s="35"/>
      <c r="T91" s="35"/>
      <c r="U91" s="36"/>
    </row>
    <row r="92" spans="1:21" x14ac:dyDescent="0.3">
      <c r="A92" s="151" t="s">
        <v>231</v>
      </c>
      <c r="B92" s="152"/>
      <c r="C92" s="152"/>
      <c r="D92" s="152"/>
      <c r="E92" s="152"/>
      <c r="F92" s="152"/>
      <c r="G92" s="152"/>
      <c r="H92" s="152"/>
      <c r="I92" s="153"/>
      <c r="J92" s="149" t="s">
        <v>56</v>
      </c>
      <c r="K92" s="150"/>
      <c r="L92" s="37" t="s">
        <v>97</v>
      </c>
      <c r="M92" s="149">
        <v>404</v>
      </c>
      <c r="N92" s="150"/>
      <c r="O92" s="132" t="s">
        <v>825</v>
      </c>
      <c r="P92" s="127"/>
      <c r="Q92" s="35"/>
      <c r="R92" s="35"/>
      <c r="S92" s="35"/>
      <c r="T92" s="35"/>
      <c r="U92" s="36"/>
    </row>
    <row r="93" spans="1:21" x14ac:dyDescent="0.3">
      <c r="A93" s="151" t="s">
        <v>232</v>
      </c>
      <c r="B93" s="152"/>
      <c r="C93" s="152"/>
      <c r="D93" s="152"/>
      <c r="E93" s="152"/>
      <c r="F93" s="152"/>
      <c r="G93" s="152"/>
      <c r="H93" s="152"/>
      <c r="I93" s="153"/>
      <c r="J93" s="149" t="s">
        <v>56</v>
      </c>
      <c r="K93" s="150"/>
      <c r="L93" s="37" t="s">
        <v>97</v>
      </c>
      <c r="M93" s="149">
        <v>755</v>
      </c>
      <c r="N93" s="150"/>
      <c r="O93" s="132" t="s">
        <v>825</v>
      </c>
      <c r="P93" s="127"/>
      <c r="Q93" s="35"/>
      <c r="R93" s="35"/>
      <c r="S93" s="35"/>
      <c r="T93" s="35"/>
      <c r="U93" s="36"/>
    </row>
    <row r="94" spans="1:21" x14ac:dyDescent="0.3">
      <c r="A94" s="151" t="s">
        <v>233</v>
      </c>
      <c r="B94" s="152"/>
      <c r="C94" s="152"/>
      <c r="D94" s="152"/>
      <c r="E94" s="152"/>
      <c r="F94" s="152"/>
      <c r="G94" s="152"/>
      <c r="H94" s="152"/>
      <c r="I94" s="153"/>
      <c r="J94" s="149" t="s">
        <v>56</v>
      </c>
      <c r="K94" s="150"/>
      <c r="L94" s="37" t="s">
        <v>97</v>
      </c>
      <c r="M94" s="149">
        <v>455</v>
      </c>
      <c r="N94" s="150"/>
      <c r="O94" s="132" t="s">
        <v>825</v>
      </c>
      <c r="P94" s="127"/>
      <c r="Q94" s="35"/>
      <c r="R94" s="35"/>
      <c r="S94" s="35"/>
      <c r="T94" s="35"/>
      <c r="U94" s="36"/>
    </row>
    <row r="95" spans="1:21" x14ac:dyDescent="0.3">
      <c r="A95" s="151" t="s">
        <v>234</v>
      </c>
      <c r="B95" s="152"/>
      <c r="C95" s="152"/>
      <c r="D95" s="152"/>
      <c r="E95" s="152"/>
      <c r="F95" s="152"/>
      <c r="G95" s="152"/>
      <c r="H95" s="152"/>
      <c r="I95" s="153"/>
      <c r="J95" s="149" t="s">
        <v>56</v>
      </c>
      <c r="K95" s="150"/>
      <c r="L95" s="37" t="s">
        <v>97</v>
      </c>
      <c r="M95" s="149">
        <v>489</v>
      </c>
      <c r="N95" s="150"/>
      <c r="O95" s="132" t="s">
        <v>825</v>
      </c>
      <c r="P95" s="127"/>
      <c r="Q95" s="35"/>
      <c r="R95" s="35"/>
      <c r="S95" s="35"/>
      <c r="T95" s="35"/>
      <c r="U95" s="36"/>
    </row>
    <row r="96" spans="1:21" x14ac:dyDescent="0.3">
      <c r="A96" s="151" t="s">
        <v>235</v>
      </c>
      <c r="B96" s="152"/>
      <c r="C96" s="152"/>
      <c r="D96" s="152"/>
      <c r="E96" s="152"/>
      <c r="F96" s="152"/>
      <c r="G96" s="152"/>
      <c r="H96" s="152"/>
      <c r="I96" s="153"/>
      <c r="J96" s="149" t="s">
        <v>56</v>
      </c>
      <c r="K96" s="150"/>
      <c r="L96" s="37" t="s">
        <v>97</v>
      </c>
      <c r="M96" s="149">
        <v>247.5</v>
      </c>
      <c r="N96" s="150"/>
      <c r="O96" s="132" t="s">
        <v>825</v>
      </c>
      <c r="P96" s="127"/>
      <c r="Q96" s="35"/>
      <c r="R96" s="35"/>
      <c r="S96" s="35"/>
      <c r="T96" s="35"/>
      <c r="U96" s="36"/>
    </row>
    <row r="97" spans="1:21" x14ac:dyDescent="0.3">
      <c r="A97" s="151" t="s">
        <v>236</v>
      </c>
      <c r="B97" s="152"/>
      <c r="C97" s="152"/>
      <c r="D97" s="152"/>
      <c r="E97" s="152"/>
      <c r="F97" s="152"/>
      <c r="G97" s="152"/>
      <c r="H97" s="152"/>
      <c r="I97" s="153"/>
      <c r="J97" s="149" t="s">
        <v>56</v>
      </c>
      <c r="K97" s="150"/>
      <c r="L97" s="37" t="s">
        <v>97</v>
      </c>
      <c r="M97" s="149">
        <v>29</v>
      </c>
      <c r="N97" s="150"/>
      <c r="O97" s="132" t="s">
        <v>825</v>
      </c>
      <c r="P97" s="127"/>
      <c r="Q97" s="35"/>
      <c r="R97" s="35"/>
      <c r="S97" s="35"/>
      <c r="T97" s="35"/>
      <c r="U97" s="36"/>
    </row>
    <row r="98" spans="1:21" x14ac:dyDescent="0.3">
      <c r="A98" s="151" t="s">
        <v>237</v>
      </c>
      <c r="B98" s="152"/>
      <c r="C98" s="152"/>
      <c r="D98" s="152"/>
      <c r="E98" s="152"/>
      <c r="F98" s="152"/>
      <c r="G98" s="152"/>
      <c r="H98" s="152"/>
      <c r="I98" s="153"/>
      <c r="J98" s="149" t="s">
        <v>56</v>
      </c>
      <c r="K98" s="150"/>
      <c r="L98" s="37" t="s">
        <v>97</v>
      </c>
      <c r="M98" s="149">
        <v>228</v>
      </c>
      <c r="N98" s="150"/>
      <c r="O98" s="132" t="s">
        <v>825</v>
      </c>
      <c r="P98" s="127"/>
      <c r="Q98" s="35"/>
      <c r="R98" s="35"/>
      <c r="S98" s="35"/>
      <c r="T98" s="35"/>
      <c r="U98" s="36"/>
    </row>
    <row r="99" spans="1:21" x14ac:dyDescent="0.3">
      <c r="A99" s="151" t="s">
        <v>238</v>
      </c>
      <c r="B99" s="152"/>
      <c r="C99" s="152"/>
      <c r="D99" s="152"/>
      <c r="E99" s="152"/>
      <c r="F99" s="152"/>
      <c r="G99" s="152"/>
      <c r="H99" s="152"/>
      <c r="I99" s="153"/>
      <c r="J99" s="149" t="s">
        <v>56</v>
      </c>
      <c r="K99" s="150"/>
      <c r="L99" s="37" t="s">
        <v>97</v>
      </c>
      <c r="M99" s="149">
        <v>537</v>
      </c>
      <c r="N99" s="150"/>
      <c r="O99" s="132" t="s">
        <v>825</v>
      </c>
      <c r="P99" s="127"/>
      <c r="Q99" s="35"/>
      <c r="R99" s="35"/>
      <c r="S99" s="35"/>
      <c r="T99" s="35"/>
      <c r="U99" s="36"/>
    </row>
    <row r="100" spans="1:21" x14ac:dyDescent="0.3">
      <c r="A100" s="151" t="s">
        <v>239</v>
      </c>
      <c r="B100" s="152"/>
      <c r="C100" s="152"/>
      <c r="D100" s="152"/>
      <c r="E100" s="152"/>
      <c r="F100" s="152"/>
      <c r="G100" s="152"/>
      <c r="H100" s="152"/>
      <c r="I100" s="153"/>
      <c r="J100" s="149" t="s">
        <v>56</v>
      </c>
      <c r="K100" s="150"/>
      <c r="L100" s="37" t="s">
        <v>97</v>
      </c>
      <c r="M100" s="149">
        <v>324</v>
      </c>
      <c r="N100" s="150"/>
      <c r="O100" s="132" t="s">
        <v>825</v>
      </c>
      <c r="P100" s="127"/>
      <c r="Q100" s="35"/>
      <c r="R100" s="35"/>
      <c r="S100" s="35"/>
      <c r="T100" s="35"/>
      <c r="U100" s="36"/>
    </row>
    <row r="101" spans="1:21" x14ac:dyDescent="0.3">
      <c r="A101" s="151" t="s">
        <v>240</v>
      </c>
      <c r="B101" s="152"/>
      <c r="C101" s="152"/>
      <c r="D101" s="152"/>
      <c r="E101" s="152"/>
      <c r="F101" s="152"/>
      <c r="G101" s="152"/>
      <c r="H101" s="152"/>
      <c r="I101" s="153"/>
      <c r="J101" s="149" t="s">
        <v>56</v>
      </c>
      <c r="K101" s="150"/>
      <c r="L101" s="37" t="s">
        <v>97</v>
      </c>
      <c r="M101" s="149">
        <v>491.2</v>
      </c>
      <c r="N101" s="150"/>
      <c r="O101" s="132" t="s">
        <v>825</v>
      </c>
      <c r="P101" s="127"/>
      <c r="Q101" s="35"/>
      <c r="R101" s="35"/>
      <c r="S101" s="35"/>
      <c r="T101" s="35"/>
      <c r="U101" s="36"/>
    </row>
    <row r="102" spans="1:21" x14ac:dyDescent="0.3">
      <c r="A102" s="151" t="s">
        <v>241</v>
      </c>
      <c r="B102" s="152"/>
      <c r="C102" s="152"/>
      <c r="D102" s="152"/>
      <c r="E102" s="152"/>
      <c r="F102" s="152"/>
      <c r="G102" s="152"/>
      <c r="H102" s="152"/>
      <c r="I102" s="153"/>
      <c r="J102" s="149" t="s">
        <v>56</v>
      </c>
      <c r="K102" s="150"/>
      <c r="L102" s="37" t="s">
        <v>97</v>
      </c>
      <c r="M102" s="149">
        <v>151</v>
      </c>
      <c r="N102" s="150"/>
      <c r="O102" s="132" t="s">
        <v>825</v>
      </c>
      <c r="P102" s="127"/>
      <c r="Q102" s="35"/>
      <c r="R102" s="35"/>
      <c r="S102" s="35"/>
      <c r="T102" s="35"/>
      <c r="U102" s="36"/>
    </row>
    <row r="103" spans="1:21" x14ac:dyDescent="0.3">
      <c r="A103" s="151" t="s">
        <v>242</v>
      </c>
      <c r="B103" s="152"/>
      <c r="C103" s="152"/>
      <c r="D103" s="152"/>
      <c r="E103" s="152"/>
      <c r="F103" s="152"/>
      <c r="G103" s="152"/>
      <c r="H103" s="152"/>
      <c r="I103" s="153"/>
      <c r="J103" s="149" t="s">
        <v>56</v>
      </c>
      <c r="K103" s="150"/>
      <c r="L103" s="37" t="s">
        <v>97</v>
      </c>
      <c r="M103" s="149">
        <v>74</v>
      </c>
      <c r="N103" s="150"/>
      <c r="O103" s="132" t="s">
        <v>825</v>
      </c>
      <c r="P103" s="127"/>
      <c r="Q103" s="35"/>
      <c r="R103" s="35"/>
      <c r="S103" s="35"/>
      <c r="T103" s="35"/>
      <c r="U103" s="36"/>
    </row>
    <row r="104" spans="1:21" x14ac:dyDescent="0.3">
      <c r="A104" s="151" t="s">
        <v>243</v>
      </c>
      <c r="B104" s="152"/>
      <c r="C104" s="152"/>
      <c r="D104" s="152"/>
      <c r="E104" s="152"/>
      <c r="F104" s="152"/>
      <c r="G104" s="152"/>
      <c r="H104" s="152"/>
      <c r="I104" s="153"/>
      <c r="J104" s="149" t="s">
        <v>56</v>
      </c>
      <c r="K104" s="150"/>
      <c r="L104" s="37" t="s">
        <v>97</v>
      </c>
      <c r="M104" s="149">
        <v>241.8</v>
      </c>
      <c r="N104" s="150"/>
      <c r="O104" s="132" t="s">
        <v>825</v>
      </c>
      <c r="P104" s="127"/>
      <c r="Q104" s="35"/>
      <c r="R104" s="35"/>
      <c r="S104" s="35"/>
      <c r="T104" s="35"/>
      <c r="U104" s="36"/>
    </row>
    <row r="105" spans="1:21" x14ac:dyDescent="0.3">
      <c r="A105" s="151" t="s">
        <v>244</v>
      </c>
      <c r="B105" s="152"/>
      <c r="C105" s="152"/>
      <c r="D105" s="152"/>
      <c r="E105" s="152"/>
      <c r="F105" s="152"/>
      <c r="G105" s="152"/>
      <c r="H105" s="152"/>
      <c r="I105" s="153"/>
      <c r="J105" s="149" t="s">
        <v>56</v>
      </c>
      <c r="K105" s="150"/>
      <c r="L105" s="37" t="s">
        <v>97</v>
      </c>
      <c r="M105" s="149">
        <v>453</v>
      </c>
      <c r="N105" s="150"/>
      <c r="O105" s="132" t="s">
        <v>825</v>
      </c>
      <c r="P105" s="127"/>
      <c r="Q105" s="35"/>
      <c r="R105" s="35"/>
      <c r="S105" s="35"/>
      <c r="T105" s="35"/>
      <c r="U105" s="36"/>
    </row>
    <row r="106" spans="1:21" x14ac:dyDescent="0.3">
      <c r="A106" s="151" t="s">
        <v>245</v>
      </c>
      <c r="B106" s="152"/>
      <c r="C106" s="152"/>
      <c r="D106" s="152"/>
      <c r="E106" s="152"/>
      <c r="F106" s="152"/>
      <c r="G106" s="152"/>
      <c r="H106" s="152"/>
      <c r="I106" s="153"/>
      <c r="J106" s="149" t="s">
        <v>56</v>
      </c>
      <c r="K106" s="150"/>
      <c r="L106" s="37" t="s">
        <v>97</v>
      </c>
      <c r="M106" s="149">
        <v>32</v>
      </c>
      <c r="N106" s="150"/>
      <c r="O106" s="132" t="s">
        <v>825</v>
      </c>
      <c r="P106" s="127"/>
      <c r="Q106" s="35"/>
      <c r="R106" s="35"/>
      <c r="S106" s="35"/>
      <c r="T106" s="35"/>
      <c r="U106" s="36"/>
    </row>
    <row r="107" spans="1:21" x14ac:dyDescent="0.3">
      <c r="A107" s="151" t="s">
        <v>246</v>
      </c>
      <c r="B107" s="152"/>
      <c r="C107" s="152"/>
      <c r="D107" s="152"/>
      <c r="E107" s="152"/>
      <c r="F107" s="152"/>
      <c r="G107" s="152"/>
      <c r="H107" s="152"/>
      <c r="I107" s="153"/>
      <c r="J107" s="149" t="s">
        <v>56</v>
      </c>
      <c r="K107" s="150"/>
      <c r="L107" s="37" t="s">
        <v>97</v>
      </c>
      <c r="M107" s="149">
        <v>630</v>
      </c>
      <c r="N107" s="150"/>
      <c r="O107" s="132" t="s">
        <v>825</v>
      </c>
      <c r="P107" s="127"/>
      <c r="Q107" s="35"/>
      <c r="R107" s="35"/>
      <c r="S107" s="35"/>
      <c r="T107" s="35"/>
      <c r="U107" s="36"/>
    </row>
    <row r="108" spans="1:21" x14ac:dyDescent="0.3">
      <c r="A108" s="151" t="s">
        <v>247</v>
      </c>
      <c r="B108" s="152"/>
      <c r="C108" s="152"/>
      <c r="D108" s="152"/>
      <c r="E108" s="152"/>
      <c r="F108" s="152"/>
      <c r="G108" s="152"/>
      <c r="H108" s="152"/>
      <c r="I108" s="153"/>
      <c r="J108" s="149" t="s">
        <v>56</v>
      </c>
      <c r="K108" s="150"/>
      <c r="L108" s="37" t="s">
        <v>97</v>
      </c>
      <c r="M108" s="149">
        <v>51.5</v>
      </c>
      <c r="N108" s="150"/>
      <c r="O108" s="132" t="s">
        <v>825</v>
      </c>
      <c r="P108" s="127"/>
      <c r="Q108" s="35"/>
      <c r="R108" s="35"/>
      <c r="S108" s="35"/>
      <c r="T108" s="35"/>
      <c r="U108" s="36"/>
    </row>
    <row r="109" spans="1:21" x14ac:dyDescent="0.3">
      <c r="A109" s="151" t="s">
        <v>248</v>
      </c>
      <c r="B109" s="152"/>
      <c r="C109" s="152"/>
      <c r="D109" s="152"/>
      <c r="E109" s="152"/>
      <c r="F109" s="152"/>
      <c r="G109" s="152"/>
      <c r="H109" s="152"/>
      <c r="I109" s="153"/>
      <c r="J109" s="149" t="s">
        <v>56</v>
      </c>
      <c r="K109" s="150"/>
      <c r="L109" s="37" t="s">
        <v>97</v>
      </c>
      <c r="M109" s="149">
        <v>33</v>
      </c>
      <c r="N109" s="150"/>
      <c r="O109" s="132" t="s">
        <v>825</v>
      </c>
      <c r="P109" s="127"/>
      <c r="Q109" s="35"/>
      <c r="R109" s="35"/>
      <c r="S109" s="35"/>
      <c r="T109" s="35"/>
      <c r="U109" s="36"/>
    </row>
    <row r="110" spans="1:21" x14ac:dyDescent="0.3">
      <c r="A110" s="151" t="s">
        <v>249</v>
      </c>
      <c r="B110" s="152"/>
      <c r="C110" s="152"/>
      <c r="D110" s="152"/>
      <c r="E110" s="152"/>
      <c r="F110" s="152"/>
      <c r="G110" s="152"/>
      <c r="H110" s="152"/>
      <c r="I110" s="153"/>
      <c r="J110" s="149" t="s">
        <v>56</v>
      </c>
      <c r="K110" s="150"/>
      <c r="L110" s="37" t="s">
        <v>97</v>
      </c>
      <c r="M110" s="149">
        <v>10</v>
      </c>
      <c r="N110" s="150"/>
      <c r="O110" s="132" t="s">
        <v>825</v>
      </c>
      <c r="P110" s="127"/>
      <c r="Q110" s="35"/>
      <c r="R110" s="35"/>
      <c r="S110" s="35"/>
      <c r="T110" s="35"/>
      <c r="U110" s="36"/>
    </row>
    <row r="111" spans="1:21" x14ac:dyDescent="0.3">
      <c r="A111" s="151" t="s">
        <v>250</v>
      </c>
      <c r="B111" s="152"/>
      <c r="C111" s="152"/>
      <c r="D111" s="152"/>
      <c r="E111" s="152"/>
      <c r="F111" s="152"/>
      <c r="G111" s="152"/>
      <c r="H111" s="152"/>
      <c r="I111" s="153"/>
      <c r="J111" s="149" t="s">
        <v>56</v>
      </c>
      <c r="K111" s="150"/>
      <c r="L111" s="37" t="s">
        <v>97</v>
      </c>
      <c r="M111" s="149">
        <v>73</v>
      </c>
      <c r="N111" s="150"/>
      <c r="O111" s="132" t="s">
        <v>825</v>
      </c>
      <c r="P111" s="127"/>
      <c r="Q111" s="35"/>
      <c r="R111" s="35"/>
      <c r="S111" s="35"/>
      <c r="T111" s="35"/>
      <c r="U111" s="36"/>
    </row>
    <row r="112" spans="1:21" x14ac:dyDescent="0.3">
      <c r="A112" s="151" t="s">
        <v>251</v>
      </c>
      <c r="B112" s="152"/>
      <c r="C112" s="152"/>
      <c r="D112" s="152"/>
      <c r="E112" s="152"/>
      <c r="F112" s="152"/>
      <c r="G112" s="152"/>
      <c r="H112" s="152"/>
      <c r="I112" s="153"/>
      <c r="J112" s="149" t="s">
        <v>56</v>
      </c>
      <c r="K112" s="150"/>
      <c r="L112" s="37" t="s">
        <v>97</v>
      </c>
      <c r="M112" s="149">
        <v>299</v>
      </c>
      <c r="N112" s="150"/>
      <c r="O112" s="132" t="s">
        <v>825</v>
      </c>
      <c r="P112" s="127"/>
      <c r="Q112" s="35"/>
      <c r="R112" s="35"/>
      <c r="S112" s="35"/>
      <c r="T112" s="35"/>
      <c r="U112" s="36"/>
    </row>
    <row r="113" spans="1:21" x14ac:dyDescent="0.3">
      <c r="A113" s="151" t="s">
        <v>252</v>
      </c>
      <c r="B113" s="152"/>
      <c r="C113" s="152"/>
      <c r="D113" s="152"/>
      <c r="E113" s="152"/>
      <c r="F113" s="152"/>
      <c r="G113" s="152"/>
      <c r="H113" s="152"/>
      <c r="I113" s="153"/>
      <c r="J113" s="149" t="s">
        <v>56</v>
      </c>
      <c r="K113" s="150"/>
      <c r="L113" s="37" t="s">
        <v>97</v>
      </c>
      <c r="M113" s="149">
        <v>96</v>
      </c>
      <c r="N113" s="150"/>
      <c r="O113" s="132" t="s">
        <v>825</v>
      </c>
      <c r="P113" s="127"/>
      <c r="Q113" s="35"/>
      <c r="R113" s="35"/>
      <c r="S113" s="35"/>
      <c r="T113" s="35"/>
      <c r="U113" s="36"/>
    </row>
    <row r="114" spans="1:21" x14ac:dyDescent="0.3">
      <c r="A114" s="151" t="s">
        <v>253</v>
      </c>
      <c r="B114" s="152"/>
      <c r="C114" s="152"/>
      <c r="D114" s="152"/>
      <c r="E114" s="152"/>
      <c r="F114" s="152"/>
      <c r="G114" s="152"/>
      <c r="H114" s="152"/>
      <c r="I114" s="153"/>
      <c r="J114" s="149" t="s">
        <v>56</v>
      </c>
      <c r="K114" s="150"/>
      <c r="L114" s="37" t="s">
        <v>97</v>
      </c>
      <c r="M114" s="149">
        <v>51</v>
      </c>
      <c r="N114" s="150"/>
      <c r="O114" s="132" t="s">
        <v>825</v>
      </c>
      <c r="P114" s="127"/>
      <c r="Q114" s="35"/>
      <c r="R114" s="35"/>
      <c r="S114" s="35"/>
      <c r="T114" s="35"/>
      <c r="U114" s="36"/>
    </row>
    <row r="115" spans="1:21" x14ac:dyDescent="0.3">
      <c r="A115" s="151" t="s">
        <v>254</v>
      </c>
      <c r="B115" s="152"/>
      <c r="C115" s="152"/>
      <c r="D115" s="152"/>
      <c r="E115" s="152"/>
      <c r="F115" s="152"/>
      <c r="G115" s="152"/>
      <c r="H115" s="152"/>
      <c r="I115" s="153"/>
      <c r="J115" s="149" t="s">
        <v>56</v>
      </c>
      <c r="K115" s="150"/>
      <c r="L115" s="37" t="s">
        <v>97</v>
      </c>
      <c r="M115" s="149">
        <v>10.35</v>
      </c>
      <c r="N115" s="150"/>
      <c r="O115" s="132" t="s">
        <v>825</v>
      </c>
      <c r="P115" s="127"/>
      <c r="Q115" s="35"/>
      <c r="R115" s="35"/>
      <c r="S115" s="35"/>
      <c r="T115" s="35"/>
      <c r="U115" s="36"/>
    </row>
    <row r="116" spans="1:21" x14ac:dyDescent="0.3">
      <c r="A116" s="151" t="s">
        <v>255</v>
      </c>
      <c r="B116" s="152"/>
      <c r="C116" s="152"/>
      <c r="D116" s="152"/>
      <c r="E116" s="152"/>
      <c r="F116" s="152"/>
      <c r="G116" s="152"/>
      <c r="H116" s="152"/>
      <c r="I116" s="153"/>
      <c r="J116" s="149" t="s">
        <v>56</v>
      </c>
      <c r="K116" s="150"/>
      <c r="L116" s="37" t="s">
        <v>97</v>
      </c>
      <c r="M116" s="149">
        <v>44.48</v>
      </c>
      <c r="N116" s="150"/>
      <c r="O116" s="132" t="s">
        <v>825</v>
      </c>
      <c r="P116" s="127"/>
      <c r="Q116" s="35"/>
      <c r="R116" s="35"/>
      <c r="S116" s="35"/>
      <c r="T116" s="35"/>
      <c r="U116" s="36"/>
    </row>
    <row r="117" spans="1:21" x14ac:dyDescent="0.3">
      <c r="A117" s="151" t="s">
        <v>256</v>
      </c>
      <c r="B117" s="152"/>
      <c r="C117" s="152"/>
      <c r="D117" s="152"/>
      <c r="E117" s="152"/>
      <c r="F117" s="152"/>
      <c r="G117" s="152"/>
      <c r="H117" s="152"/>
      <c r="I117" s="153"/>
      <c r="J117" s="149" t="s">
        <v>56</v>
      </c>
      <c r="K117" s="150"/>
      <c r="L117" s="37" t="s">
        <v>97</v>
      </c>
      <c r="M117" s="149">
        <v>47</v>
      </c>
      <c r="N117" s="150"/>
      <c r="O117" s="132" t="s">
        <v>825</v>
      </c>
      <c r="P117" s="127"/>
      <c r="Q117" s="35"/>
      <c r="R117" s="35"/>
      <c r="S117" s="35"/>
      <c r="T117" s="35"/>
      <c r="U117" s="36"/>
    </row>
    <row r="118" spans="1:21" x14ac:dyDescent="0.3">
      <c r="A118" s="151" t="s">
        <v>257</v>
      </c>
      <c r="B118" s="152"/>
      <c r="C118" s="152"/>
      <c r="D118" s="152"/>
      <c r="E118" s="152"/>
      <c r="F118" s="152"/>
      <c r="G118" s="152"/>
      <c r="H118" s="152"/>
      <c r="I118" s="153"/>
      <c r="J118" s="149" t="s">
        <v>56</v>
      </c>
      <c r="K118" s="150"/>
      <c r="L118" s="37" t="s">
        <v>97</v>
      </c>
      <c r="M118" s="149">
        <v>23.59</v>
      </c>
      <c r="N118" s="150"/>
      <c r="O118" s="132" t="s">
        <v>825</v>
      </c>
      <c r="P118" s="127"/>
      <c r="Q118" s="35"/>
      <c r="R118" s="35"/>
      <c r="S118" s="35"/>
      <c r="T118" s="35"/>
      <c r="U118" s="36"/>
    </row>
    <row r="119" spans="1:21" x14ac:dyDescent="0.3">
      <c r="A119" s="151" t="s">
        <v>258</v>
      </c>
      <c r="B119" s="152"/>
      <c r="C119" s="152"/>
      <c r="D119" s="152"/>
      <c r="E119" s="152"/>
      <c r="F119" s="152"/>
      <c r="G119" s="152"/>
      <c r="H119" s="152"/>
      <c r="I119" s="153"/>
      <c r="J119" s="149" t="s">
        <v>56</v>
      </c>
      <c r="K119" s="150"/>
      <c r="L119" s="37" t="s">
        <v>97</v>
      </c>
      <c r="M119" s="149">
        <v>69</v>
      </c>
      <c r="N119" s="150"/>
      <c r="O119" s="132" t="s">
        <v>825</v>
      </c>
      <c r="P119" s="127"/>
      <c r="Q119" s="35"/>
      <c r="R119" s="35"/>
      <c r="S119" s="35"/>
      <c r="T119" s="35"/>
      <c r="U119" s="36"/>
    </row>
    <row r="120" spans="1:21" x14ac:dyDescent="0.3">
      <c r="A120" s="151" t="s">
        <v>259</v>
      </c>
      <c r="B120" s="152"/>
      <c r="C120" s="152"/>
      <c r="D120" s="152"/>
      <c r="E120" s="152"/>
      <c r="F120" s="152"/>
      <c r="G120" s="152"/>
      <c r="H120" s="152"/>
      <c r="I120" s="153"/>
      <c r="J120" s="149" t="s">
        <v>56</v>
      </c>
      <c r="K120" s="150"/>
      <c r="L120" s="37" t="s">
        <v>97</v>
      </c>
      <c r="M120" s="149">
        <v>17</v>
      </c>
      <c r="N120" s="150"/>
      <c r="O120" s="132" t="s">
        <v>825</v>
      </c>
      <c r="P120" s="127"/>
      <c r="Q120" s="35"/>
      <c r="R120" s="35"/>
      <c r="S120" s="35"/>
      <c r="T120" s="35"/>
      <c r="U120" s="36"/>
    </row>
    <row r="121" spans="1:21" x14ac:dyDescent="0.3">
      <c r="A121" s="151" t="s">
        <v>260</v>
      </c>
      <c r="B121" s="152"/>
      <c r="C121" s="152"/>
      <c r="D121" s="152"/>
      <c r="E121" s="152"/>
      <c r="F121" s="152"/>
      <c r="G121" s="152"/>
      <c r="H121" s="152"/>
      <c r="I121" s="153"/>
      <c r="J121" s="149" t="s">
        <v>56</v>
      </c>
      <c r="K121" s="150"/>
      <c r="L121" s="37" t="s">
        <v>97</v>
      </c>
      <c r="M121" s="149">
        <v>25</v>
      </c>
      <c r="N121" s="150"/>
      <c r="O121" s="132" t="s">
        <v>825</v>
      </c>
      <c r="P121" s="127"/>
      <c r="Q121" s="35"/>
      <c r="R121" s="35"/>
      <c r="S121" s="35"/>
      <c r="T121" s="35"/>
      <c r="U121" s="36"/>
    </row>
    <row r="122" spans="1:21" x14ac:dyDescent="0.3">
      <c r="A122" s="151" t="s">
        <v>261</v>
      </c>
      <c r="B122" s="152"/>
      <c r="C122" s="152"/>
      <c r="D122" s="152"/>
      <c r="E122" s="152"/>
      <c r="F122" s="152"/>
      <c r="G122" s="152"/>
      <c r="H122" s="152"/>
      <c r="I122" s="153"/>
      <c r="J122" s="149" t="s">
        <v>56</v>
      </c>
      <c r="K122" s="150"/>
      <c r="L122" s="37" t="s">
        <v>97</v>
      </c>
      <c r="M122" s="149">
        <v>7</v>
      </c>
      <c r="N122" s="150"/>
      <c r="O122" s="132" t="s">
        <v>825</v>
      </c>
      <c r="P122" s="127"/>
      <c r="Q122" s="35"/>
      <c r="R122" s="35"/>
      <c r="S122" s="35"/>
      <c r="T122" s="35"/>
      <c r="U122" s="36"/>
    </row>
    <row r="123" spans="1:21" s="84" customFormat="1" x14ac:dyDescent="0.3">
      <c r="A123" s="147" t="s">
        <v>822</v>
      </c>
      <c r="B123" s="148"/>
      <c r="C123" s="148"/>
      <c r="D123" s="148"/>
      <c r="E123" s="148"/>
      <c r="F123" s="148"/>
      <c r="G123" s="148"/>
      <c r="H123" s="148"/>
      <c r="I123" s="148"/>
      <c r="J123" s="149" t="s">
        <v>56</v>
      </c>
      <c r="K123" s="150"/>
      <c r="L123" s="37" t="s">
        <v>97</v>
      </c>
      <c r="M123" s="145">
        <v>24</v>
      </c>
      <c r="N123" s="146"/>
      <c r="O123" s="132" t="s">
        <v>825</v>
      </c>
      <c r="P123" s="127"/>
      <c r="Q123" s="35"/>
      <c r="R123" s="35"/>
      <c r="S123" s="35"/>
      <c r="T123" s="35"/>
      <c r="U123" s="36"/>
    </row>
    <row r="124" spans="1:21" x14ac:dyDescent="0.3">
      <c r="A124" s="147" t="s">
        <v>821</v>
      </c>
      <c r="B124" s="148"/>
      <c r="C124" s="148"/>
      <c r="D124" s="148"/>
      <c r="E124" s="148"/>
      <c r="F124" s="148"/>
      <c r="G124" s="148"/>
      <c r="H124" s="148"/>
      <c r="I124" s="148"/>
      <c r="J124" s="149" t="s">
        <v>56</v>
      </c>
      <c r="K124" s="150"/>
      <c r="L124" s="37" t="s">
        <v>97</v>
      </c>
      <c r="M124" s="145">
        <v>12</v>
      </c>
      <c r="N124" s="146"/>
      <c r="O124" s="132" t="s">
        <v>825</v>
      </c>
      <c r="P124" s="127"/>
      <c r="Q124" s="35"/>
      <c r="R124" s="35"/>
      <c r="S124" s="35"/>
      <c r="T124" s="35"/>
      <c r="U124" s="36"/>
    </row>
    <row r="125" spans="1:21" ht="14.4" customHeight="1" x14ac:dyDescent="0.3">
      <c r="A125" s="187"/>
      <c r="B125" s="188"/>
      <c r="C125" s="188"/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9"/>
    </row>
    <row r="126" spans="1:21" x14ac:dyDescent="0.3">
      <c r="A126" s="148" t="s">
        <v>667</v>
      </c>
      <c r="B126" s="148"/>
      <c r="C126" s="148"/>
      <c r="D126" s="148"/>
      <c r="E126" s="148"/>
      <c r="F126" s="148"/>
      <c r="G126" s="148"/>
      <c r="H126" s="148"/>
      <c r="I126" s="148"/>
      <c r="J126" s="149" t="s">
        <v>56</v>
      </c>
      <c r="K126" s="150"/>
      <c r="L126" s="37" t="s">
        <v>97</v>
      </c>
      <c r="M126" s="145">
        <v>47</v>
      </c>
      <c r="N126" s="146"/>
      <c r="O126" s="132" t="s">
        <v>825</v>
      </c>
      <c r="P126" s="127"/>
      <c r="Q126" s="35"/>
      <c r="R126" s="35"/>
      <c r="S126" s="35"/>
      <c r="T126" s="35"/>
      <c r="U126" s="36"/>
    </row>
    <row r="127" spans="1:21" x14ac:dyDescent="0.3">
      <c r="A127" s="148" t="s">
        <v>262</v>
      </c>
      <c r="B127" s="148"/>
      <c r="C127" s="148"/>
      <c r="D127" s="148"/>
      <c r="E127" s="148"/>
      <c r="F127" s="148"/>
      <c r="G127" s="148"/>
      <c r="H127" s="148"/>
      <c r="I127" s="148"/>
      <c r="J127" s="149" t="s">
        <v>56</v>
      </c>
      <c r="K127" s="150"/>
      <c r="L127" s="37" t="s">
        <v>97</v>
      </c>
      <c r="M127" s="145">
        <v>675.9</v>
      </c>
      <c r="N127" s="146"/>
      <c r="O127" s="132" t="s">
        <v>825</v>
      </c>
      <c r="P127" s="127"/>
      <c r="Q127" s="35"/>
      <c r="R127" s="35"/>
      <c r="S127" s="35"/>
      <c r="T127" s="35"/>
      <c r="U127" s="36"/>
    </row>
    <row r="128" spans="1:21" x14ac:dyDescent="0.3">
      <c r="A128" s="148" t="s">
        <v>263</v>
      </c>
      <c r="B128" s="148"/>
      <c r="C128" s="148"/>
      <c r="D128" s="148"/>
      <c r="E128" s="148"/>
      <c r="F128" s="148"/>
      <c r="G128" s="148"/>
      <c r="H128" s="148"/>
      <c r="I128" s="148"/>
      <c r="J128" s="149" t="s">
        <v>56</v>
      </c>
      <c r="K128" s="150"/>
      <c r="L128" s="37" t="s">
        <v>97</v>
      </c>
      <c r="M128" s="145">
        <v>974</v>
      </c>
      <c r="N128" s="146"/>
      <c r="O128" s="132" t="s">
        <v>825</v>
      </c>
      <c r="P128" s="127"/>
      <c r="Q128" s="35"/>
      <c r="R128" s="35"/>
      <c r="S128" s="35"/>
      <c r="T128" s="35"/>
      <c r="U128" s="36"/>
    </row>
    <row r="129" spans="1:21" x14ac:dyDescent="0.3">
      <c r="A129" s="148" t="s">
        <v>264</v>
      </c>
      <c r="B129" s="148"/>
      <c r="C129" s="148"/>
      <c r="D129" s="148"/>
      <c r="E129" s="148"/>
      <c r="F129" s="148"/>
      <c r="G129" s="148"/>
      <c r="H129" s="148"/>
      <c r="I129" s="148"/>
      <c r="J129" s="149" t="s">
        <v>56</v>
      </c>
      <c r="K129" s="150"/>
      <c r="L129" s="37" t="s">
        <v>97</v>
      </c>
      <c r="M129" s="145">
        <v>428</v>
      </c>
      <c r="N129" s="146"/>
      <c r="O129" s="132" t="s">
        <v>825</v>
      </c>
      <c r="P129" s="127"/>
      <c r="Q129" s="35"/>
      <c r="R129" s="35"/>
      <c r="S129" s="35"/>
      <c r="T129" s="35"/>
      <c r="U129" s="36"/>
    </row>
    <row r="130" spans="1:21" x14ac:dyDescent="0.3">
      <c r="A130" s="148" t="s">
        <v>265</v>
      </c>
      <c r="B130" s="148"/>
      <c r="C130" s="148"/>
      <c r="D130" s="148"/>
      <c r="E130" s="148"/>
      <c r="F130" s="148"/>
      <c r="G130" s="148"/>
      <c r="H130" s="148"/>
      <c r="I130" s="148"/>
      <c r="J130" s="149" t="s">
        <v>56</v>
      </c>
      <c r="K130" s="150"/>
      <c r="L130" s="37" t="s">
        <v>97</v>
      </c>
      <c r="M130" s="145">
        <v>294</v>
      </c>
      <c r="N130" s="146"/>
      <c r="O130" s="132" t="s">
        <v>825</v>
      </c>
      <c r="P130" s="127"/>
      <c r="Q130" s="35"/>
      <c r="R130" s="35"/>
      <c r="S130" s="35"/>
      <c r="T130" s="35"/>
      <c r="U130" s="36"/>
    </row>
    <row r="131" spans="1:21" x14ac:dyDescent="0.3">
      <c r="A131" s="148" t="s">
        <v>266</v>
      </c>
      <c r="B131" s="148"/>
      <c r="C131" s="148"/>
      <c r="D131" s="148"/>
      <c r="E131" s="148"/>
      <c r="F131" s="148"/>
      <c r="G131" s="148"/>
      <c r="H131" s="148"/>
      <c r="I131" s="148"/>
      <c r="J131" s="149" t="s">
        <v>56</v>
      </c>
      <c r="K131" s="150"/>
      <c r="L131" s="37" t="s">
        <v>97</v>
      </c>
      <c r="M131" s="145">
        <v>571</v>
      </c>
      <c r="N131" s="146"/>
      <c r="O131" s="132" t="s">
        <v>825</v>
      </c>
      <c r="P131" s="127"/>
      <c r="Q131" s="35"/>
      <c r="R131" s="35"/>
      <c r="S131" s="35"/>
      <c r="T131" s="35"/>
      <c r="U131" s="36"/>
    </row>
    <row r="132" spans="1:21" x14ac:dyDescent="0.3">
      <c r="A132" s="148" t="s">
        <v>267</v>
      </c>
      <c r="B132" s="148"/>
      <c r="C132" s="148"/>
      <c r="D132" s="148"/>
      <c r="E132" s="148"/>
      <c r="F132" s="148"/>
      <c r="G132" s="148"/>
      <c r="H132" s="148"/>
      <c r="I132" s="148"/>
      <c r="J132" s="149" t="s">
        <v>56</v>
      </c>
      <c r="K132" s="150"/>
      <c r="L132" s="37" t="s">
        <v>97</v>
      </c>
      <c r="M132" s="145">
        <v>478</v>
      </c>
      <c r="N132" s="146"/>
      <c r="O132" s="132" t="s">
        <v>825</v>
      </c>
      <c r="P132" s="127"/>
      <c r="Q132" s="35"/>
      <c r="R132" s="35"/>
      <c r="S132" s="35"/>
      <c r="T132" s="35"/>
      <c r="U132" s="36"/>
    </row>
    <row r="133" spans="1:21" x14ac:dyDescent="0.3">
      <c r="A133" s="148" t="s">
        <v>268</v>
      </c>
      <c r="B133" s="148"/>
      <c r="C133" s="148"/>
      <c r="D133" s="148"/>
      <c r="E133" s="148"/>
      <c r="F133" s="148"/>
      <c r="G133" s="148"/>
      <c r="H133" s="148"/>
      <c r="I133" s="148"/>
      <c r="J133" s="149" t="s">
        <v>56</v>
      </c>
      <c r="K133" s="150"/>
      <c r="L133" s="37" t="s">
        <v>97</v>
      </c>
      <c r="M133" s="145">
        <v>143</v>
      </c>
      <c r="N133" s="146"/>
      <c r="O133" s="132" t="s">
        <v>825</v>
      </c>
      <c r="P133" s="127"/>
      <c r="Q133" s="35"/>
      <c r="R133" s="35"/>
      <c r="S133" s="35"/>
      <c r="T133" s="35"/>
      <c r="U133" s="36"/>
    </row>
    <row r="134" spans="1:21" x14ac:dyDescent="0.3">
      <c r="A134" s="148" t="s">
        <v>269</v>
      </c>
      <c r="B134" s="148"/>
      <c r="C134" s="148"/>
      <c r="D134" s="148"/>
      <c r="E134" s="148"/>
      <c r="F134" s="148"/>
      <c r="G134" s="148"/>
      <c r="H134" s="148"/>
      <c r="I134" s="148"/>
      <c r="J134" s="149" t="s">
        <v>56</v>
      </c>
      <c r="K134" s="150"/>
      <c r="L134" s="37" t="s">
        <v>97</v>
      </c>
      <c r="M134" s="145">
        <v>438</v>
      </c>
      <c r="N134" s="146"/>
      <c r="O134" s="132" t="s">
        <v>825</v>
      </c>
      <c r="P134" s="127"/>
      <c r="Q134" s="35"/>
      <c r="R134" s="35"/>
      <c r="S134" s="35"/>
      <c r="T134" s="35"/>
      <c r="U134" s="36"/>
    </row>
    <row r="135" spans="1:21" x14ac:dyDescent="0.3">
      <c r="A135" s="148" t="s">
        <v>270</v>
      </c>
      <c r="B135" s="148"/>
      <c r="C135" s="148"/>
      <c r="D135" s="148"/>
      <c r="E135" s="148"/>
      <c r="F135" s="148"/>
      <c r="G135" s="148"/>
      <c r="H135" s="148"/>
      <c r="I135" s="148"/>
      <c r="J135" s="149" t="s">
        <v>56</v>
      </c>
      <c r="K135" s="150"/>
      <c r="L135" s="37" t="s">
        <v>97</v>
      </c>
      <c r="M135" s="145">
        <v>124</v>
      </c>
      <c r="N135" s="146"/>
      <c r="O135" s="132" t="s">
        <v>825</v>
      </c>
      <c r="P135" s="127"/>
      <c r="Q135" s="35"/>
      <c r="R135" s="35"/>
      <c r="S135" s="35"/>
      <c r="T135" s="35"/>
      <c r="U135" s="36"/>
    </row>
    <row r="136" spans="1:21" x14ac:dyDescent="0.3">
      <c r="A136" s="148" t="s">
        <v>271</v>
      </c>
      <c r="B136" s="148"/>
      <c r="C136" s="148"/>
      <c r="D136" s="148"/>
      <c r="E136" s="148"/>
      <c r="F136" s="148"/>
      <c r="G136" s="148"/>
      <c r="H136" s="148"/>
      <c r="I136" s="148"/>
      <c r="J136" s="149" t="s">
        <v>56</v>
      </c>
      <c r="K136" s="150"/>
      <c r="L136" s="37" t="s">
        <v>97</v>
      </c>
      <c r="M136" s="145">
        <v>302</v>
      </c>
      <c r="N136" s="146"/>
      <c r="O136" s="132" t="s">
        <v>825</v>
      </c>
      <c r="P136" s="127"/>
      <c r="Q136" s="35"/>
      <c r="R136" s="35"/>
      <c r="S136" s="35"/>
      <c r="T136" s="35"/>
      <c r="U136" s="36"/>
    </row>
    <row r="137" spans="1:21" x14ac:dyDescent="0.3">
      <c r="A137" s="148" t="s">
        <v>272</v>
      </c>
      <c r="B137" s="148"/>
      <c r="C137" s="148"/>
      <c r="D137" s="148"/>
      <c r="E137" s="148"/>
      <c r="F137" s="148"/>
      <c r="G137" s="148"/>
      <c r="H137" s="148"/>
      <c r="I137" s="148"/>
      <c r="J137" s="149" t="s">
        <v>56</v>
      </c>
      <c r="K137" s="150"/>
      <c r="L137" s="37" t="s">
        <v>97</v>
      </c>
      <c r="M137" s="145">
        <v>543</v>
      </c>
      <c r="N137" s="146"/>
      <c r="O137" s="132" t="s">
        <v>825</v>
      </c>
      <c r="P137" s="127"/>
      <c r="Q137" s="35"/>
      <c r="R137" s="35"/>
      <c r="S137" s="35"/>
      <c r="T137" s="35"/>
      <c r="U137" s="36"/>
    </row>
    <row r="138" spans="1:21" x14ac:dyDescent="0.3">
      <c r="A138" s="147" t="s">
        <v>670</v>
      </c>
      <c r="B138" s="148"/>
      <c r="C138" s="148"/>
      <c r="D138" s="148"/>
      <c r="E138" s="148"/>
      <c r="F138" s="148"/>
      <c r="G138" s="148"/>
      <c r="H138" s="148"/>
      <c r="I138" s="148"/>
      <c r="J138" s="149" t="s">
        <v>56</v>
      </c>
      <c r="K138" s="150"/>
      <c r="L138" s="37" t="s">
        <v>97</v>
      </c>
      <c r="M138" s="145">
        <v>12.8</v>
      </c>
      <c r="N138" s="146"/>
      <c r="O138" s="132" t="s">
        <v>825</v>
      </c>
      <c r="P138" s="127"/>
      <c r="Q138" s="35"/>
      <c r="R138" s="35"/>
      <c r="S138" s="35"/>
      <c r="T138" s="35"/>
      <c r="U138" s="36"/>
    </row>
    <row r="139" spans="1:21" x14ac:dyDescent="0.3">
      <c r="A139" s="148" t="s">
        <v>273</v>
      </c>
      <c r="B139" s="148"/>
      <c r="C139" s="148"/>
      <c r="D139" s="148"/>
      <c r="E139" s="148"/>
      <c r="F139" s="148"/>
      <c r="G139" s="148"/>
      <c r="H139" s="148"/>
      <c r="I139" s="148"/>
      <c r="J139" s="149" t="s">
        <v>56</v>
      </c>
      <c r="K139" s="150"/>
      <c r="L139" s="37" t="s">
        <v>97</v>
      </c>
      <c r="M139" s="145">
        <v>450</v>
      </c>
      <c r="N139" s="146"/>
      <c r="O139" s="132" t="s">
        <v>825</v>
      </c>
      <c r="P139" s="127"/>
      <c r="Q139" s="35"/>
      <c r="R139" s="35"/>
      <c r="S139" s="35"/>
      <c r="T139" s="35"/>
      <c r="U139" s="36"/>
    </row>
    <row r="140" spans="1:21" x14ac:dyDescent="0.3">
      <c r="A140" s="148" t="s">
        <v>274</v>
      </c>
      <c r="B140" s="148"/>
      <c r="C140" s="148"/>
      <c r="D140" s="148"/>
      <c r="E140" s="148"/>
      <c r="F140" s="148"/>
      <c r="G140" s="148"/>
      <c r="H140" s="148"/>
      <c r="I140" s="148"/>
      <c r="J140" s="149" t="s">
        <v>56</v>
      </c>
      <c r="K140" s="150"/>
      <c r="L140" s="37" t="s">
        <v>97</v>
      </c>
      <c r="M140" s="145">
        <v>40</v>
      </c>
      <c r="N140" s="146"/>
      <c r="O140" s="132" t="s">
        <v>825</v>
      </c>
      <c r="P140" s="127"/>
      <c r="Q140" s="35"/>
      <c r="R140" s="35"/>
      <c r="S140" s="35"/>
      <c r="T140" s="35"/>
      <c r="U140" s="36"/>
    </row>
    <row r="141" spans="1:21" x14ac:dyDescent="0.3">
      <c r="A141" s="148" t="s">
        <v>275</v>
      </c>
      <c r="B141" s="148"/>
      <c r="C141" s="148"/>
      <c r="D141" s="148"/>
      <c r="E141" s="148"/>
      <c r="F141" s="148"/>
      <c r="G141" s="148"/>
      <c r="H141" s="148"/>
      <c r="I141" s="148"/>
      <c r="J141" s="149" t="s">
        <v>56</v>
      </c>
      <c r="K141" s="150"/>
      <c r="L141" s="37" t="s">
        <v>97</v>
      </c>
      <c r="M141" s="145">
        <v>752</v>
      </c>
      <c r="N141" s="146"/>
      <c r="O141" s="132" t="s">
        <v>825</v>
      </c>
      <c r="P141" s="127"/>
      <c r="Q141" s="35"/>
      <c r="R141" s="35"/>
      <c r="S141" s="35"/>
      <c r="T141" s="35"/>
      <c r="U141" s="36"/>
    </row>
    <row r="142" spans="1:21" x14ac:dyDescent="0.3">
      <c r="A142" s="148" t="s">
        <v>276</v>
      </c>
      <c r="B142" s="148"/>
      <c r="C142" s="148"/>
      <c r="D142" s="148"/>
      <c r="E142" s="148"/>
      <c r="F142" s="148"/>
      <c r="G142" s="148"/>
      <c r="H142" s="148"/>
      <c r="I142" s="148"/>
      <c r="J142" s="149" t="s">
        <v>56</v>
      </c>
      <c r="K142" s="150"/>
      <c r="L142" s="37" t="s">
        <v>97</v>
      </c>
      <c r="M142" s="145">
        <v>254</v>
      </c>
      <c r="N142" s="146"/>
      <c r="O142" s="132" t="s">
        <v>825</v>
      </c>
      <c r="P142" s="127"/>
      <c r="Q142" s="35"/>
      <c r="R142" s="35"/>
      <c r="S142" s="35"/>
      <c r="T142" s="35"/>
      <c r="U142" s="36"/>
    </row>
    <row r="143" spans="1:21" x14ac:dyDescent="0.3">
      <c r="A143" s="148" t="s">
        <v>277</v>
      </c>
      <c r="B143" s="148"/>
      <c r="C143" s="148"/>
      <c r="D143" s="148"/>
      <c r="E143" s="148"/>
      <c r="F143" s="148"/>
      <c r="G143" s="148"/>
      <c r="H143" s="148"/>
      <c r="I143" s="148"/>
      <c r="J143" s="149" t="s">
        <v>56</v>
      </c>
      <c r="K143" s="150"/>
      <c r="L143" s="37" t="s">
        <v>97</v>
      </c>
      <c r="M143" s="145">
        <v>295</v>
      </c>
      <c r="N143" s="146"/>
      <c r="O143" s="132" t="s">
        <v>825</v>
      </c>
      <c r="P143" s="127"/>
      <c r="Q143" s="35"/>
      <c r="R143" s="35"/>
      <c r="S143" s="35"/>
      <c r="T143" s="35"/>
      <c r="U143" s="36"/>
    </row>
    <row r="144" spans="1:21" x14ac:dyDescent="0.3">
      <c r="A144" s="148" t="s">
        <v>279</v>
      </c>
      <c r="B144" s="148"/>
      <c r="C144" s="148"/>
      <c r="D144" s="148"/>
      <c r="E144" s="148"/>
      <c r="F144" s="148"/>
      <c r="G144" s="148"/>
      <c r="H144" s="148"/>
      <c r="I144" s="148"/>
      <c r="J144" s="149" t="s">
        <v>56</v>
      </c>
      <c r="K144" s="150"/>
      <c r="L144" s="37" t="s">
        <v>97</v>
      </c>
      <c r="M144" s="145">
        <v>143</v>
      </c>
      <c r="N144" s="146"/>
      <c r="O144" s="132" t="s">
        <v>825</v>
      </c>
      <c r="P144" s="127"/>
      <c r="Q144" s="35"/>
      <c r="R144" s="35"/>
      <c r="S144" s="35"/>
      <c r="T144" s="35"/>
      <c r="U144" s="36"/>
    </row>
    <row r="145" spans="1:21" x14ac:dyDescent="0.3">
      <c r="A145" s="147" t="s">
        <v>280</v>
      </c>
      <c r="B145" s="148"/>
      <c r="C145" s="148"/>
      <c r="D145" s="148"/>
      <c r="E145" s="148"/>
      <c r="F145" s="148"/>
      <c r="G145" s="148"/>
      <c r="H145" s="148"/>
      <c r="I145" s="148"/>
      <c r="J145" s="149" t="s">
        <v>56</v>
      </c>
      <c r="K145" s="150"/>
      <c r="L145" s="37" t="s">
        <v>97</v>
      </c>
      <c r="M145" s="145">
        <v>198</v>
      </c>
      <c r="N145" s="146"/>
      <c r="O145" s="132" t="s">
        <v>825</v>
      </c>
      <c r="P145" s="127"/>
      <c r="Q145" s="35"/>
      <c r="R145" s="35"/>
      <c r="S145" s="35"/>
      <c r="T145" s="35"/>
      <c r="U145" s="36"/>
    </row>
    <row r="146" spans="1:21" x14ac:dyDescent="0.3">
      <c r="A146" s="148" t="s">
        <v>281</v>
      </c>
      <c r="B146" s="148"/>
      <c r="C146" s="148"/>
      <c r="D146" s="148"/>
      <c r="E146" s="148"/>
      <c r="F146" s="148"/>
      <c r="G146" s="148"/>
      <c r="H146" s="148"/>
      <c r="I146" s="148"/>
      <c r="J146" s="149" t="s">
        <v>56</v>
      </c>
      <c r="K146" s="150"/>
      <c r="L146" s="37" t="s">
        <v>97</v>
      </c>
      <c r="M146" s="145">
        <v>127</v>
      </c>
      <c r="N146" s="146"/>
      <c r="O146" s="132" t="s">
        <v>825</v>
      </c>
      <c r="P146" s="127"/>
      <c r="Q146" s="35"/>
      <c r="R146" s="35"/>
      <c r="S146" s="35"/>
      <c r="T146" s="35"/>
      <c r="U146" s="36"/>
    </row>
    <row r="147" spans="1:21" x14ac:dyDescent="0.3">
      <c r="A147" s="148" t="s">
        <v>282</v>
      </c>
      <c r="B147" s="148"/>
      <c r="C147" s="148"/>
      <c r="D147" s="148"/>
      <c r="E147" s="148"/>
      <c r="F147" s="148"/>
      <c r="G147" s="148"/>
      <c r="H147" s="148"/>
      <c r="I147" s="148"/>
      <c r="J147" s="149" t="s">
        <v>56</v>
      </c>
      <c r="K147" s="150"/>
      <c r="L147" s="37" t="s">
        <v>97</v>
      </c>
      <c r="M147" s="145">
        <v>349</v>
      </c>
      <c r="N147" s="146"/>
      <c r="O147" s="132" t="s">
        <v>825</v>
      </c>
      <c r="P147" s="127"/>
      <c r="Q147" s="35"/>
      <c r="R147" s="35"/>
      <c r="S147" s="35"/>
      <c r="T147" s="35"/>
      <c r="U147" s="36"/>
    </row>
    <row r="148" spans="1:21" x14ac:dyDescent="0.3">
      <c r="A148" s="148" t="s">
        <v>283</v>
      </c>
      <c r="B148" s="148"/>
      <c r="C148" s="148"/>
      <c r="D148" s="148"/>
      <c r="E148" s="148"/>
      <c r="F148" s="148"/>
      <c r="G148" s="148"/>
      <c r="H148" s="148"/>
      <c r="I148" s="148"/>
      <c r="J148" s="149" t="s">
        <v>56</v>
      </c>
      <c r="K148" s="150"/>
      <c r="L148" s="37" t="s">
        <v>97</v>
      </c>
      <c r="M148" s="145">
        <v>30</v>
      </c>
      <c r="N148" s="146"/>
      <c r="O148" s="132" t="s">
        <v>825</v>
      </c>
      <c r="P148" s="127"/>
      <c r="Q148" s="35"/>
      <c r="R148" s="35"/>
      <c r="S148" s="35"/>
      <c r="T148" s="35"/>
      <c r="U148" s="36"/>
    </row>
    <row r="149" spans="1:21" x14ac:dyDescent="0.3">
      <c r="A149" s="148" t="s">
        <v>285</v>
      </c>
      <c r="B149" s="148"/>
      <c r="C149" s="148"/>
      <c r="D149" s="148"/>
      <c r="E149" s="148"/>
      <c r="F149" s="148"/>
      <c r="G149" s="148"/>
      <c r="H149" s="148"/>
      <c r="I149" s="148"/>
      <c r="J149" s="149" t="s">
        <v>56</v>
      </c>
      <c r="K149" s="150"/>
      <c r="L149" s="37" t="s">
        <v>97</v>
      </c>
      <c r="M149" s="145">
        <v>69</v>
      </c>
      <c r="N149" s="146"/>
      <c r="O149" s="132" t="s">
        <v>825</v>
      </c>
      <c r="P149" s="127"/>
      <c r="Q149" s="35"/>
      <c r="R149" s="35"/>
      <c r="S149" s="35"/>
      <c r="T149" s="35"/>
      <c r="U149" s="36"/>
    </row>
    <row r="150" spans="1:21" x14ac:dyDescent="0.3">
      <c r="A150" s="148" t="s">
        <v>286</v>
      </c>
      <c r="B150" s="148"/>
      <c r="C150" s="148"/>
      <c r="D150" s="148"/>
      <c r="E150" s="148"/>
      <c r="F150" s="148"/>
      <c r="G150" s="148"/>
      <c r="H150" s="148"/>
      <c r="I150" s="148"/>
      <c r="J150" s="149" t="s">
        <v>56</v>
      </c>
      <c r="K150" s="150"/>
      <c r="L150" s="37" t="s">
        <v>97</v>
      </c>
      <c r="M150" s="145">
        <v>120</v>
      </c>
      <c r="N150" s="146"/>
      <c r="O150" s="132" t="s">
        <v>825</v>
      </c>
      <c r="P150" s="127"/>
      <c r="Q150" s="35"/>
      <c r="R150" s="35"/>
      <c r="S150" s="35"/>
      <c r="T150" s="35"/>
      <c r="U150" s="36"/>
    </row>
    <row r="151" spans="1:21" s="40" customFormat="1" x14ac:dyDescent="0.3">
      <c r="A151" s="147" t="s">
        <v>668</v>
      </c>
      <c r="B151" s="148"/>
      <c r="C151" s="148"/>
      <c r="D151" s="148"/>
      <c r="E151" s="148"/>
      <c r="F151" s="148"/>
      <c r="G151" s="148"/>
      <c r="H151" s="148"/>
      <c r="I151" s="148"/>
      <c r="J151" s="149" t="s">
        <v>56</v>
      </c>
      <c r="K151" s="150"/>
      <c r="L151" s="37" t="s">
        <v>97</v>
      </c>
      <c r="M151" s="145">
        <v>59</v>
      </c>
      <c r="N151" s="146"/>
      <c r="O151" s="132" t="s">
        <v>825</v>
      </c>
      <c r="P151" s="127"/>
      <c r="Q151" s="35"/>
      <c r="R151" s="35"/>
      <c r="S151" s="35"/>
      <c r="T151" s="35"/>
      <c r="U151" s="36"/>
    </row>
    <row r="152" spans="1:21" x14ac:dyDescent="0.3">
      <c r="A152" s="147" t="s">
        <v>671</v>
      </c>
      <c r="B152" s="148"/>
      <c r="C152" s="148"/>
      <c r="D152" s="148"/>
      <c r="E152" s="148"/>
      <c r="F152" s="148"/>
      <c r="G152" s="148"/>
      <c r="H152" s="148"/>
      <c r="I152" s="148"/>
      <c r="J152" s="149" t="s">
        <v>56</v>
      </c>
      <c r="K152" s="150"/>
      <c r="L152" s="37" t="s">
        <v>97</v>
      </c>
      <c r="M152" s="145">
        <v>306</v>
      </c>
      <c r="N152" s="146"/>
      <c r="O152" s="132" t="s">
        <v>825</v>
      </c>
      <c r="P152" s="127"/>
      <c r="Q152" s="35"/>
      <c r="R152" s="35"/>
      <c r="S152" s="35"/>
      <c r="T152" s="35"/>
      <c r="U152" s="36"/>
    </row>
    <row r="153" spans="1:21" x14ac:dyDescent="0.3">
      <c r="A153" s="148" t="s">
        <v>287</v>
      </c>
      <c r="B153" s="148"/>
      <c r="C153" s="148"/>
      <c r="D153" s="148"/>
      <c r="E153" s="148"/>
      <c r="F153" s="148"/>
      <c r="G153" s="148"/>
      <c r="H153" s="148"/>
      <c r="I153" s="148"/>
      <c r="J153" s="149" t="s">
        <v>56</v>
      </c>
      <c r="K153" s="150"/>
      <c r="L153" s="37" t="s">
        <v>97</v>
      </c>
      <c r="M153" s="145">
        <v>444</v>
      </c>
      <c r="N153" s="146"/>
      <c r="O153" s="132" t="s">
        <v>825</v>
      </c>
      <c r="P153" s="127"/>
      <c r="Q153" s="35"/>
      <c r="R153" s="35"/>
      <c r="S153" s="35"/>
      <c r="T153" s="35"/>
      <c r="U153" s="36"/>
    </row>
    <row r="154" spans="1:21" x14ac:dyDescent="0.3">
      <c r="A154" s="148" t="s">
        <v>288</v>
      </c>
      <c r="B154" s="148"/>
      <c r="C154" s="148"/>
      <c r="D154" s="148"/>
      <c r="E154" s="148"/>
      <c r="F154" s="148"/>
      <c r="G154" s="148"/>
      <c r="H154" s="148"/>
      <c r="I154" s="148"/>
      <c r="J154" s="149" t="s">
        <v>56</v>
      </c>
      <c r="K154" s="150"/>
      <c r="L154" s="37" t="s">
        <v>97</v>
      </c>
      <c r="M154" s="145">
        <v>738</v>
      </c>
      <c r="N154" s="146"/>
      <c r="O154" s="132" t="s">
        <v>825</v>
      </c>
      <c r="P154" s="127"/>
      <c r="Q154" s="35"/>
      <c r="R154" s="35"/>
      <c r="S154" s="35"/>
      <c r="T154" s="35"/>
      <c r="U154" s="36"/>
    </row>
    <row r="155" spans="1:21" x14ac:dyDescent="0.3">
      <c r="A155" s="148" t="s">
        <v>289</v>
      </c>
      <c r="B155" s="148"/>
      <c r="C155" s="148"/>
      <c r="D155" s="148"/>
      <c r="E155" s="148"/>
      <c r="F155" s="148"/>
      <c r="G155" s="148"/>
      <c r="H155" s="148"/>
      <c r="I155" s="148"/>
      <c r="J155" s="149" t="s">
        <v>56</v>
      </c>
      <c r="K155" s="150"/>
      <c r="L155" s="37" t="s">
        <v>97</v>
      </c>
      <c r="M155" s="145">
        <v>300</v>
      </c>
      <c r="N155" s="146"/>
      <c r="O155" s="132" t="s">
        <v>825</v>
      </c>
      <c r="P155" s="127"/>
      <c r="Q155" s="35"/>
      <c r="R155" s="35"/>
      <c r="S155" s="35"/>
      <c r="T155" s="35"/>
      <c r="U155" s="36"/>
    </row>
    <row r="156" spans="1:21" x14ac:dyDescent="0.3">
      <c r="A156" s="148" t="s">
        <v>290</v>
      </c>
      <c r="B156" s="148"/>
      <c r="C156" s="148"/>
      <c r="D156" s="148"/>
      <c r="E156" s="148"/>
      <c r="F156" s="148"/>
      <c r="G156" s="148"/>
      <c r="H156" s="148"/>
      <c r="I156" s="148"/>
      <c r="J156" s="149" t="s">
        <v>56</v>
      </c>
      <c r="K156" s="150"/>
      <c r="L156" s="37" t="s">
        <v>97</v>
      </c>
      <c r="M156" s="145">
        <v>533</v>
      </c>
      <c r="N156" s="146"/>
      <c r="O156" s="132" t="s">
        <v>825</v>
      </c>
      <c r="P156" s="127"/>
      <c r="Q156" s="35"/>
      <c r="R156" s="35"/>
      <c r="S156" s="35"/>
      <c r="T156" s="35"/>
      <c r="U156" s="36"/>
    </row>
    <row r="157" spans="1:21" x14ac:dyDescent="0.3">
      <c r="A157" s="148" t="s">
        <v>291</v>
      </c>
      <c r="B157" s="148"/>
      <c r="C157" s="148"/>
      <c r="D157" s="148"/>
      <c r="E157" s="148"/>
      <c r="F157" s="148"/>
      <c r="G157" s="148"/>
      <c r="H157" s="148"/>
      <c r="I157" s="148"/>
      <c r="J157" s="149" t="s">
        <v>56</v>
      </c>
      <c r="K157" s="150"/>
      <c r="L157" s="37" t="s">
        <v>97</v>
      </c>
      <c r="M157" s="145">
        <v>820</v>
      </c>
      <c r="N157" s="146"/>
      <c r="O157" s="132" t="s">
        <v>825</v>
      </c>
      <c r="P157" s="127"/>
      <c r="Q157" s="35"/>
      <c r="R157" s="35"/>
      <c r="S157" s="35"/>
      <c r="T157" s="35"/>
      <c r="U157" s="36"/>
    </row>
    <row r="158" spans="1:21" x14ac:dyDescent="0.3">
      <c r="A158" s="148" t="s">
        <v>292</v>
      </c>
      <c r="B158" s="148"/>
      <c r="C158" s="148"/>
      <c r="D158" s="148"/>
      <c r="E158" s="148"/>
      <c r="F158" s="148"/>
      <c r="G158" s="148"/>
      <c r="H158" s="148"/>
      <c r="I158" s="148"/>
      <c r="J158" s="149" t="s">
        <v>56</v>
      </c>
      <c r="K158" s="150"/>
      <c r="L158" s="37" t="s">
        <v>97</v>
      </c>
      <c r="M158" s="145">
        <v>50</v>
      </c>
      <c r="N158" s="146"/>
      <c r="O158" s="132" t="s">
        <v>825</v>
      </c>
      <c r="P158" s="127"/>
      <c r="Q158" s="35"/>
      <c r="R158" s="35"/>
      <c r="S158" s="35"/>
      <c r="T158" s="35"/>
      <c r="U158" s="36"/>
    </row>
    <row r="159" spans="1:21" x14ac:dyDescent="0.3">
      <c r="A159" s="151" t="s">
        <v>293</v>
      </c>
      <c r="B159" s="152"/>
      <c r="C159" s="152"/>
      <c r="D159" s="152"/>
      <c r="E159" s="152"/>
      <c r="F159" s="152"/>
      <c r="G159" s="152"/>
      <c r="H159" s="152"/>
      <c r="I159" s="153"/>
      <c r="J159" s="149" t="s">
        <v>56</v>
      </c>
      <c r="K159" s="150"/>
      <c r="L159" s="37" t="s">
        <v>97</v>
      </c>
      <c r="M159" s="145">
        <v>484</v>
      </c>
      <c r="N159" s="146"/>
      <c r="O159" s="132" t="s">
        <v>825</v>
      </c>
      <c r="P159" s="127"/>
      <c r="Q159" s="35"/>
      <c r="R159" s="35"/>
      <c r="S159" s="35"/>
      <c r="T159" s="35"/>
      <c r="U159" s="36"/>
    </row>
    <row r="160" spans="1:21" x14ac:dyDescent="0.3">
      <c r="A160" s="148" t="s">
        <v>294</v>
      </c>
      <c r="B160" s="148"/>
      <c r="C160" s="148"/>
      <c r="D160" s="148"/>
      <c r="E160" s="148"/>
      <c r="F160" s="148"/>
      <c r="G160" s="148"/>
      <c r="H160" s="148"/>
      <c r="I160" s="148"/>
      <c r="J160" s="149" t="s">
        <v>56</v>
      </c>
      <c r="K160" s="150"/>
      <c r="L160" s="37" t="s">
        <v>97</v>
      </c>
      <c r="M160" s="145">
        <v>847</v>
      </c>
      <c r="N160" s="146"/>
      <c r="O160" s="132" t="s">
        <v>825</v>
      </c>
      <c r="P160" s="127"/>
      <c r="Q160" s="35"/>
      <c r="R160" s="35"/>
      <c r="S160" s="35"/>
      <c r="T160" s="35"/>
      <c r="U160" s="36"/>
    </row>
    <row r="161" spans="1:21" x14ac:dyDescent="0.3">
      <c r="A161" s="148" t="s">
        <v>295</v>
      </c>
      <c r="B161" s="148"/>
      <c r="C161" s="148"/>
      <c r="D161" s="148"/>
      <c r="E161" s="148"/>
      <c r="F161" s="148"/>
      <c r="G161" s="148"/>
      <c r="H161" s="148"/>
      <c r="I161" s="148"/>
      <c r="J161" s="149" t="s">
        <v>56</v>
      </c>
      <c r="K161" s="150"/>
      <c r="L161" s="37" t="s">
        <v>97</v>
      </c>
      <c r="M161" s="145">
        <v>160</v>
      </c>
      <c r="N161" s="146"/>
      <c r="O161" s="132" t="s">
        <v>825</v>
      </c>
      <c r="P161" s="127"/>
      <c r="Q161" s="35"/>
      <c r="R161" s="35"/>
      <c r="S161" s="35"/>
      <c r="T161" s="35"/>
      <c r="U161" s="36"/>
    </row>
    <row r="162" spans="1:21" s="40" customFormat="1" x14ac:dyDescent="0.3">
      <c r="A162" s="147" t="s">
        <v>669</v>
      </c>
      <c r="B162" s="148"/>
      <c r="C162" s="148"/>
      <c r="D162" s="148"/>
      <c r="E162" s="148"/>
      <c r="F162" s="148"/>
      <c r="G162" s="148"/>
      <c r="H162" s="148"/>
      <c r="I162" s="148"/>
      <c r="J162" s="149" t="s">
        <v>56</v>
      </c>
      <c r="K162" s="150"/>
      <c r="L162" s="37" t="s">
        <v>97</v>
      </c>
      <c r="M162" s="145">
        <v>184</v>
      </c>
      <c r="N162" s="146"/>
      <c r="O162" s="132" t="s">
        <v>825</v>
      </c>
      <c r="P162" s="127"/>
      <c r="Q162" s="35"/>
      <c r="R162" s="35"/>
      <c r="S162" s="35"/>
      <c r="T162" s="35"/>
      <c r="U162" s="36"/>
    </row>
    <row r="163" spans="1:21" x14ac:dyDescent="0.3">
      <c r="A163" s="148" t="s">
        <v>296</v>
      </c>
      <c r="B163" s="148"/>
      <c r="C163" s="148"/>
      <c r="D163" s="148"/>
      <c r="E163" s="148"/>
      <c r="F163" s="148"/>
      <c r="G163" s="148"/>
      <c r="H163" s="148"/>
      <c r="I163" s="148"/>
      <c r="J163" s="149" t="s">
        <v>56</v>
      </c>
      <c r="K163" s="150"/>
      <c r="L163" s="37" t="s">
        <v>97</v>
      </c>
      <c r="M163" s="145">
        <v>156</v>
      </c>
      <c r="N163" s="146"/>
      <c r="O163" s="132" t="s">
        <v>825</v>
      </c>
      <c r="P163" s="127"/>
      <c r="Q163" s="35"/>
      <c r="R163" s="35"/>
      <c r="S163" s="35"/>
      <c r="T163" s="35"/>
      <c r="U163" s="36"/>
    </row>
    <row r="164" spans="1:21" x14ac:dyDescent="0.3">
      <c r="A164" s="148" t="s">
        <v>297</v>
      </c>
      <c r="B164" s="148"/>
      <c r="C164" s="148"/>
      <c r="D164" s="148"/>
      <c r="E164" s="148"/>
      <c r="F164" s="148"/>
      <c r="G164" s="148"/>
      <c r="H164" s="148"/>
      <c r="I164" s="148"/>
      <c r="J164" s="149" t="s">
        <v>56</v>
      </c>
      <c r="K164" s="150"/>
      <c r="L164" s="37" t="s">
        <v>97</v>
      </c>
      <c r="M164" s="145">
        <v>30</v>
      </c>
      <c r="N164" s="146"/>
      <c r="O164" s="132" t="s">
        <v>825</v>
      </c>
      <c r="P164" s="127"/>
      <c r="Q164" s="35"/>
      <c r="R164" s="35"/>
      <c r="S164" s="35"/>
      <c r="T164" s="35"/>
      <c r="U164" s="36"/>
    </row>
    <row r="165" spans="1:21" x14ac:dyDescent="0.3">
      <c r="A165" s="148" t="s">
        <v>298</v>
      </c>
      <c r="B165" s="148"/>
      <c r="C165" s="148"/>
      <c r="D165" s="148"/>
      <c r="E165" s="148"/>
      <c r="F165" s="148"/>
      <c r="G165" s="148"/>
      <c r="H165" s="148"/>
      <c r="I165" s="148"/>
      <c r="J165" s="149" t="s">
        <v>56</v>
      </c>
      <c r="K165" s="150"/>
      <c r="L165" s="37" t="s">
        <v>97</v>
      </c>
      <c r="M165" s="145">
        <v>354</v>
      </c>
      <c r="N165" s="146"/>
      <c r="O165" s="132" t="s">
        <v>825</v>
      </c>
      <c r="P165" s="127"/>
      <c r="Q165" s="35"/>
      <c r="R165" s="35"/>
      <c r="S165" s="35"/>
      <c r="T165" s="35"/>
      <c r="U165" s="36"/>
    </row>
    <row r="166" spans="1:21" x14ac:dyDescent="0.3">
      <c r="A166" s="148" t="s">
        <v>299</v>
      </c>
      <c r="B166" s="148"/>
      <c r="C166" s="148"/>
      <c r="D166" s="148"/>
      <c r="E166" s="148"/>
      <c r="F166" s="148"/>
      <c r="G166" s="148"/>
      <c r="H166" s="148"/>
      <c r="I166" s="148"/>
      <c r="J166" s="149" t="s">
        <v>56</v>
      </c>
      <c r="K166" s="150"/>
      <c r="L166" s="37" t="s">
        <v>97</v>
      </c>
      <c r="M166" s="145">
        <v>128</v>
      </c>
      <c r="N166" s="146"/>
      <c r="O166" s="132" t="s">
        <v>825</v>
      </c>
      <c r="P166" s="127"/>
      <c r="Q166" s="35"/>
      <c r="R166" s="35"/>
      <c r="S166" s="35"/>
      <c r="T166" s="35"/>
      <c r="U166" s="36"/>
    </row>
    <row r="167" spans="1:21" x14ac:dyDescent="0.3">
      <c r="A167" s="148" t="s">
        <v>300</v>
      </c>
      <c r="B167" s="148"/>
      <c r="C167" s="148"/>
      <c r="D167" s="148"/>
      <c r="E167" s="148"/>
      <c r="F167" s="148"/>
      <c r="G167" s="148"/>
      <c r="H167" s="148"/>
      <c r="I167" s="148"/>
      <c r="J167" s="149" t="s">
        <v>56</v>
      </c>
      <c r="K167" s="150"/>
      <c r="L167" s="37" t="s">
        <v>97</v>
      </c>
      <c r="M167" s="145">
        <v>172</v>
      </c>
      <c r="N167" s="146"/>
      <c r="O167" s="132" t="s">
        <v>825</v>
      </c>
      <c r="P167" s="127"/>
      <c r="Q167" s="35"/>
      <c r="R167" s="35"/>
      <c r="S167" s="35"/>
      <c r="T167" s="35"/>
      <c r="U167" s="36"/>
    </row>
    <row r="168" spans="1:21" x14ac:dyDescent="0.3">
      <c r="A168" s="148" t="s">
        <v>301</v>
      </c>
      <c r="B168" s="148"/>
      <c r="C168" s="148"/>
      <c r="D168" s="148"/>
      <c r="E168" s="148"/>
      <c r="F168" s="148"/>
      <c r="G168" s="148"/>
      <c r="H168" s="148"/>
      <c r="I168" s="148"/>
      <c r="J168" s="149" t="s">
        <v>56</v>
      </c>
      <c r="K168" s="150"/>
      <c r="L168" s="37" t="s">
        <v>97</v>
      </c>
      <c r="M168" s="145">
        <v>48</v>
      </c>
      <c r="N168" s="146"/>
      <c r="O168" s="132" t="s">
        <v>825</v>
      </c>
      <c r="P168" s="127"/>
      <c r="Q168" s="35"/>
      <c r="R168" s="35"/>
      <c r="S168" s="35"/>
      <c r="T168" s="35"/>
      <c r="U168" s="36"/>
    </row>
    <row r="169" spans="1:21" x14ac:dyDescent="0.3">
      <c r="A169" s="147" t="s">
        <v>823</v>
      </c>
      <c r="B169" s="148"/>
      <c r="C169" s="148"/>
      <c r="D169" s="148"/>
      <c r="E169" s="148"/>
      <c r="F169" s="148"/>
      <c r="G169" s="148"/>
      <c r="H169" s="148"/>
      <c r="I169" s="148"/>
      <c r="J169" s="149" t="s">
        <v>56</v>
      </c>
      <c r="K169" s="150"/>
      <c r="L169" s="37" t="s">
        <v>97</v>
      </c>
      <c r="M169" s="145">
        <v>182</v>
      </c>
      <c r="N169" s="146"/>
      <c r="O169" s="132" t="s">
        <v>825</v>
      </c>
      <c r="P169" s="127"/>
      <c r="Q169" s="35"/>
      <c r="R169" s="35"/>
      <c r="S169" s="35"/>
      <c r="T169" s="35"/>
      <c r="U169" s="36"/>
    </row>
    <row r="170" spans="1:21" x14ac:dyDescent="0.3">
      <c r="A170" s="148" t="s">
        <v>302</v>
      </c>
      <c r="B170" s="148"/>
      <c r="C170" s="148"/>
      <c r="D170" s="148"/>
      <c r="E170" s="148"/>
      <c r="F170" s="148"/>
      <c r="G170" s="148"/>
      <c r="H170" s="148"/>
      <c r="I170" s="148"/>
      <c r="J170" s="149" t="s">
        <v>56</v>
      </c>
      <c r="K170" s="150"/>
      <c r="L170" s="37" t="s">
        <v>97</v>
      </c>
      <c r="M170" s="145">
        <v>67</v>
      </c>
      <c r="N170" s="146"/>
      <c r="O170" s="132" t="s">
        <v>825</v>
      </c>
      <c r="P170" s="127"/>
      <c r="Q170" s="35"/>
      <c r="R170" s="35"/>
      <c r="S170" s="35"/>
      <c r="T170" s="35"/>
      <c r="U170" s="36"/>
    </row>
    <row r="171" spans="1:21" x14ac:dyDescent="0.3">
      <c r="A171" s="148" t="s">
        <v>303</v>
      </c>
      <c r="B171" s="148"/>
      <c r="C171" s="148"/>
      <c r="D171" s="148"/>
      <c r="E171" s="148"/>
      <c r="F171" s="148"/>
      <c r="G171" s="148"/>
      <c r="H171" s="148"/>
      <c r="I171" s="148"/>
      <c r="J171" s="149" t="s">
        <v>56</v>
      </c>
      <c r="K171" s="150"/>
      <c r="L171" s="37" t="s">
        <v>97</v>
      </c>
      <c r="M171" s="145">
        <v>49</v>
      </c>
      <c r="N171" s="146"/>
      <c r="O171" s="132" t="s">
        <v>825</v>
      </c>
      <c r="P171" s="127"/>
      <c r="Q171" s="35"/>
      <c r="R171" s="35"/>
      <c r="S171" s="35"/>
      <c r="T171" s="35"/>
      <c r="U171" s="36"/>
    </row>
    <row r="172" spans="1:21" x14ac:dyDescent="0.3">
      <c r="A172" s="147" t="s">
        <v>824</v>
      </c>
      <c r="B172" s="148"/>
      <c r="C172" s="148"/>
      <c r="D172" s="148"/>
      <c r="E172" s="148"/>
      <c r="F172" s="148"/>
      <c r="G172" s="148"/>
      <c r="H172" s="148"/>
      <c r="I172" s="148"/>
      <c r="J172" s="149" t="s">
        <v>56</v>
      </c>
      <c r="K172" s="150"/>
      <c r="L172" s="37" t="s">
        <v>97</v>
      </c>
      <c r="M172" s="145">
        <v>388</v>
      </c>
      <c r="N172" s="146"/>
      <c r="O172" s="132" t="s">
        <v>825</v>
      </c>
      <c r="P172" s="127"/>
      <c r="Q172" s="35"/>
      <c r="R172" s="35"/>
      <c r="S172" s="35"/>
      <c r="T172" s="35"/>
      <c r="U172" s="36"/>
    </row>
    <row r="173" spans="1:21" x14ac:dyDescent="0.3">
      <c r="A173" s="148" t="s">
        <v>304</v>
      </c>
      <c r="B173" s="148"/>
      <c r="C173" s="148"/>
      <c r="D173" s="148"/>
      <c r="E173" s="148"/>
      <c r="F173" s="148"/>
      <c r="G173" s="148"/>
      <c r="H173" s="148"/>
      <c r="I173" s="148"/>
      <c r="J173" s="149" t="s">
        <v>56</v>
      </c>
      <c r="K173" s="150"/>
      <c r="L173" s="37" t="s">
        <v>97</v>
      </c>
      <c r="M173" s="145">
        <v>422</v>
      </c>
      <c r="N173" s="146"/>
      <c r="O173" s="132" t="s">
        <v>825</v>
      </c>
      <c r="P173" s="127"/>
      <c r="Q173" s="35"/>
      <c r="R173" s="35"/>
      <c r="S173" s="35"/>
      <c r="T173" s="35"/>
      <c r="U173" s="36"/>
    </row>
    <row r="174" spans="1:21" x14ac:dyDescent="0.3">
      <c r="A174" s="148" t="s">
        <v>305</v>
      </c>
      <c r="B174" s="148"/>
      <c r="C174" s="148"/>
      <c r="D174" s="148"/>
      <c r="E174" s="148"/>
      <c r="F174" s="148"/>
      <c r="G174" s="148"/>
      <c r="H174" s="148"/>
      <c r="I174" s="148"/>
      <c r="J174" s="149" t="s">
        <v>56</v>
      </c>
      <c r="K174" s="150"/>
      <c r="L174" s="37" t="s">
        <v>97</v>
      </c>
      <c r="M174" s="145">
        <v>20</v>
      </c>
      <c r="N174" s="146"/>
      <c r="O174" s="132" t="s">
        <v>825</v>
      </c>
      <c r="P174" s="127"/>
      <c r="Q174" s="35"/>
      <c r="R174" s="35"/>
      <c r="S174" s="35"/>
      <c r="T174" s="35"/>
      <c r="U174" s="36"/>
    </row>
    <row r="175" spans="1:21" x14ac:dyDescent="0.3">
      <c r="A175" s="148" t="s">
        <v>306</v>
      </c>
      <c r="B175" s="148"/>
      <c r="C175" s="148"/>
      <c r="D175" s="148"/>
      <c r="E175" s="148"/>
      <c r="F175" s="148"/>
      <c r="G175" s="148"/>
      <c r="H175" s="148"/>
      <c r="I175" s="148"/>
      <c r="J175" s="149" t="s">
        <v>56</v>
      </c>
      <c r="K175" s="150"/>
      <c r="L175" s="37" t="s">
        <v>97</v>
      </c>
      <c r="M175" s="145">
        <v>900</v>
      </c>
      <c r="N175" s="146"/>
      <c r="O175" s="132" t="s">
        <v>825</v>
      </c>
      <c r="P175" s="127"/>
      <c r="Q175" s="35"/>
      <c r="R175" s="35"/>
      <c r="S175" s="35"/>
      <c r="T175" s="35"/>
      <c r="U175" s="36"/>
    </row>
    <row r="176" spans="1:21" x14ac:dyDescent="0.3">
      <c r="A176" s="148" t="s">
        <v>307</v>
      </c>
      <c r="B176" s="148"/>
      <c r="C176" s="148"/>
      <c r="D176" s="148"/>
      <c r="E176" s="148"/>
      <c r="F176" s="148"/>
      <c r="G176" s="148"/>
      <c r="H176" s="148"/>
      <c r="I176" s="148"/>
      <c r="J176" s="149" t="s">
        <v>56</v>
      </c>
      <c r="K176" s="150"/>
      <c r="L176" s="37" t="s">
        <v>97</v>
      </c>
      <c r="M176" s="145">
        <v>129</v>
      </c>
      <c r="N176" s="146"/>
      <c r="O176" s="132" t="s">
        <v>825</v>
      </c>
      <c r="P176" s="127"/>
      <c r="Q176" s="35"/>
      <c r="R176" s="35"/>
      <c r="S176" s="35"/>
      <c r="T176" s="35"/>
      <c r="U176" s="36"/>
    </row>
    <row r="177" spans="1:16" ht="15.05" customHeight="1" x14ac:dyDescent="0.3">
      <c r="A177" s="42"/>
      <c r="B177" s="42"/>
      <c r="C177" s="42"/>
      <c r="D177" s="42"/>
      <c r="E177" s="42"/>
      <c r="F177" s="42"/>
      <c r="G177" s="42"/>
      <c r="H177" s="42"/>
      <c r="I177" s="42"/>
      <c r="J177" s="141"/>
      <c r="K177" s="141"/>
      <c r="L177" s="38"/>
      <c r="M177" s="42"/>
      <c r="N177" s="42"/>
      <c r="O177" s="38"/>
      <c r="P177" s="42"/>
    </row>
    <row r="178" spans="1:16" s="45" customFormat="1" x14ac:dyDescent="0.3">
      <c r="A178" s="139" t="s">
        <v>262</v>
      </c>
      <c r="B178" s="139"/>
      <c r="C178" s="139"/>
      <c r="D178" s="139"/>
      <c r="E178" s="139"/>
      <c r="F178" s="139"/>
      <c r="G178" s="139"/>
      <c r="H178" s="139"/>
      <c r="I178" s="139"/>
      <c r="J178" s="144" t="s">
        <v>55</v>
      </c>
      <c r="K178" s="143"/>
      <c r="L178" s="44" t="s">
        <v>97</v>
      </c>
      <c r="M178" s="139">
        <v>331</v>
      </c>
      <c r="N178" s="139"/>
      <c r="O178" s="132" t="s">
        <v>825</v>
      </c>
      <c r="P178" s="127"/>
    </row>
    <row r="179" spans="1:16" s="45" customFormat="1" x14ac:dyDescent="0.3">
      <c r="A179" s="139" t="s">
        <v>264</v>
      </c>
      <c r="B179" s="139"/>
      <c r="C179" s="139"/>
      <c r="D179" s="139"/>
      <c r="E179" s="139"/>
      <c r="F179" s="139"/>
      <c r="G179" s="139"/>
      <c r="H179" s="139"/>
      <c r="I179" s="139"/>
      <c r="J179" s="144" t="s">
        <v>55</v>
      </c>
      <c r="K179" s="143"/>
      <c r="L179" s="44" t="s">
        <v>97</v>
      </c>
      <c r="M179" s="139">
        <v>250</v>
      </c>
      <c r="N179" s="139"/>
      <c r="O179" s="132" t="s">
        <v>825</v>
      </c>
      <c r="P179" s="127"/>
    </row>
    <row r="180" spans="1:16" s="45" customFormat="1" x14ac:dyDescent="0.3">
      <c r="A180" s="139" t="s">
        <v>265</v>
      </c>
      <c r="B180" s="139"/>
      <c r="C180" s="139"/>
      <c r="D180" s="139"/>
      <c r="E180" s="139"/>
      <c r="F180" s="139"/>
      <c r="G180" s="139"/>
      <c r="H180" s="139"/>
      <c r="I180" s="139"/>
      <c r="J180" s="144" t="s">
        <v>55</v>
      </c>
      <c r="K180" s="143"/>
      <c r="L180" s="44" t="s">
        <v>97</v>
      </c>
      <c r="M180" s="139">
        <v>791</v>
      </c>
      <c r="N180" s="139"/>
      <c r="O180" s="132" t="s">
        <v>825</v>
      </c>
      <c r="P180" s="127"/>
    </row>
    <row r="181" spans="1:16" s="45" customFormat="1" x14ac:dyDescent="0.3">
      <c r="A181" s="139" t="s">
        <v>266</v>
      </c>
      <c r="B181" s="139"/>
      <c r="C181" s="139"/>
      <c r="D181" s="139"/>
      <c r="E181" s="139"/>
      <c r="F181" s="139"/>
      <c r="G181" s="139"/>
      <c r="H181" s="139"/>
      <c r="I181" s="139"/>
      <c r="J181" s="144" t="s">
        <v>55</v>
      </c>
      <c r="K181" s="143"/>
      <c r="L181" s="44" t="s">
        <v>97</v>
      </c>
      <c r="M181" s="139">
        <v>896</v>
      </c>
      <c r="N181" s="139"/>
      <c r="O181" s="132" t="s">
        <v>825</v>
      </c>
      <c r="P181" s="127"/>
    </row>
    <row r="182" spans="1:16" s="45" customFormat="1" x14ac:dyDescent="0.3">
      <c r="A182" s="139" t="s">
        <v>267</v>
      </c>
      <c r="B182" s="139"/>
      <c r="C182" s="139"/>
      <c r="D182" s="139"/>
      <c r="E182" s="139"/>
      <c r="F182" s="139"/>
      <c r="G182" s="139"/>
      <c r="H182" s="139"/>
      <c r="I182" s="139"/>
      <c r="J182" s="144" t="s">
        <v>55</v>
      </c>
      <c r="K182" s="143"/>
      <c r="L182" s="44" t="s">
        <v>97</v>
      </c>
      <c r="M182" s="139">
        <v>492</v>
      </c>
      <c r="N182" s="139"/>
      <c r="O182" s="132" t="s">
        <v>825</v>
      </c>
      <c r="P182" s="127"/>
    </row>
    <row r="183" spans="1:16" s="45" customFormat="1" x14ac:dyDescent="0.3">
      <c r="A183" s="139" t="s">
        <v>268</v>
      </c>
      <c r="B183" s="139"/>
      <c r="C183" s="139"/>
      <c r="D183" s="139"/>
      <c r="E183" s="139"/>
      <c r="F183" s="139"/>
      <c r="G183" s="139"/>
      <c r="H183" s="139"/>
      <c r="I183" s="139"/>
      <c r="J183" s="144" t="s">
        <v>55</v>
      </c>
      <c r="K183" s="143"/>
      <c r="L183" s="44" t="s">
        <v>97</v>
      </c>
      <c r="M183" s="139">
        <v>606</v>
      </c>
      <c r="N183" s="139"/>
      <c r="O183" s="132" t="s">
        <v>825</v>
      </c>
      <c r="P183" s="127"/>
    </row>
    <row r="184" spans="1:16" s="45" customFormat="1" x14ac:dyDescent="0.3">
      <c r="A184" s="139" t="s">
        <v>269</v>
      </c>
      <c r="B184" s="139"/>
      <c r="C184" s="139"/>
      <c r="D184" s="139"/>
      <c r="E184" s="139"/>
      <c r="F184" s="139"/>
      <c r="G184" s="139"/>
      <c r="H184" s="139"/>
      <c r="I184" s="139"/>
      <c r="J184" s="144" t="s">
        <v>55</v>
      </c>
      <c r="K184" s="143"/>
      <c r="L184" s="44" t="s">
        <v>97</v>
      </c>
      <c r="M184" s="139">
        <v>926</v>
      </c>
      <c r="N184" s="139"/>
      <c r="O184" s="132" t="s">
        <v>825</v>
      </c>
      <c r="P184" s="127"/>
    </row>
    <row r="185" spans="1:16" s="45" customFormat="1" x14ac:dyDescent="0.3">
      <c r="A185" s="139" t="s">
        <v>270</v>
      </c>
      <c r="B185" s="139"/>
      <c r="C185" s="139"/>
      <c r="D185" s="139"/>
      <c r="E185" s="139"/>
      <c r="F185" s="139"/>
      <c r="G185" s="139"/>
      <c r="H185" s="139"/>
      <c r="I185" s="139"/>
      <c r="J185" s="144" t="s">
        <v>55</v>
      </c>
      <c r="K185" s="143"/>
      <c r="L185" s="44" t="s">
        <v>97</v>
      </c>
      <c r="M185" s="139">
        <v>190</v>
      </c>
      <c r="N185" s="139"/>
      <c r="O185" s="132" t="s">
        <v>825</v>
      </c>
      <c r="P185" s="127"/>
    </row>
    <row r="186" spans="1:16" s="45" customFormat="1" x14ac:dyDescent="0.3">
      <c r="A186" s="139" t="s">
        <v>271</v>
      </c>
      <c r="B186" s="139"/>
      <c r="C186" s="139"/>
      <c r="D186" s="139"/>
      <c r="E186" s="139"/>
      <c r="F186" s="139"/>
      <c r="G186" s="139"/>
      <c r="H186" s="139"/>
      <c r="I186" s="139"/>
      <c r="J186" s="144" t="s">
        <v>55</v>
      </c>
      <c r="K186" s="143"/>
      <c r="L186" s="44" t="s">
        <v>97</v>
      </c>
      <c r="M186" s="139">
        <v>250</v>
      </c>
      <c r="N186" s="139"/>
      <c r="O186" s="132" t="s">
        <v>825</v>
      </c>
      <c r="P186" s="127"/>
    </row>
    <row r="187" spans="1:16" s="45" customFormat="1" x14ac:dyDescent="0.3">
      <c r="A187" s="181" t="s">
        <v>272</v>
      </c>
      <c r="B187" s="182"/>
      <c r="C187" s="182"/>
      <c r="D187" s="182"/>
      <c r="E187" s="182"/>
      <c r="F187" s="182"/>
      <c r="G187" s="182"/>
      <c r="H187" s="182"/>
      <c r="I187" s="183"/>
      <c r="J187" s="144" t="s">
        <v>55</v>
      </c>
      <c r="K187" s="143"/>
      <c r="L187" s="44" t="s">
        <v>97</v>
      </c>
      <c r="M187" s="139">
        <v>421</v>
      </c>
      <c r="N187" s="139"/>
      <c r="O187" s="132" t="s">
        <v>825</v>
      </c>
      <c r="P187" s="127"/>
    </row>
    <row r="188" spans="1:16" s="45" customFormat="1" x14ac:dyDescent="0.3">
      <c r="A188" s="184" t="s">
        <v>670</v>
      </c>
      <c r="B188" s="185"/>
      <c r="C188" s="185"/>
      <c r="D188" s="185"/>
      <c r="E188" s="185"/>
      <c r="F188" s="185"/>
      <c r="G188" s="185"/>
      <c r="H188" s="185"/>
      <c r="I188" s="186"/>
      <c r="J188" s="144" t="s">
        <v>55</v>
      </c>
      <c r="K188" s="143"/>
      <c r="L188" s="44" t="s">
        <v>97</v>
      </c>
      <c r="M188" s="139">
        <v>12.8</v>
      </c>
      <c r="N188" s="139"/>
      <c r="O188" s="132" t="s">
        <v>825</v>
      </c>
      <c r="P188" s="127"/>
    </row>
    <row r="189" spans="1:16" s="45" customFormat="1" x14ac:dyDescent="0.3">
      <c r="A189" s="181" t="s">
        <v>273</v>
      </c>
      <c r="B189" s="182"/>
      <c r="C189" s="182"/>
      <c r="D189" s="182"/>
      <c r="E189" s="182"/>
      <c r="F189" s="182"/>
      <c r="G189" s="182"/>
      <c r="H189" s="182"/>
      <c r="I189" s="183"/>
      <c r="J189" s="144" t="s">
        <v>55</v>
      </c>
      <c r="K189" s="143"/>
      <c r="L189" s="44" t="s">
        <v>97</v>
      </c>
      <c r="M189" s="139">
        <v>205</v>
      </c>
      <c r="N189" s="139"/>
      <c r="O189" s="132" t="s">
        <v>825</v>
      </c>
      <c r="P189" s="127"/>
    </row>
    <row r="190" spans="1:16" s="45" customFormat="1" x14ac:dyDescent="0.3">
      <c r="A190" s="181" t="s">
        <v>274</v>
      </c>
      <c r="B190" s="182"/>
      <c r="C190" s="182"/>
      <c r="D190" s="182"/>
      <c r="E190" s="182"/>
      <c r="F190" s="182"/>
      <c r="G190" s="182"/>
      <c r="H190" s="182"/>
      <c r="I190" s="183"/>
      <c r="J190" s="144" t="s">
        <v>55</v>
      </c>
      <c r="K190" s="143"/>
      <c r="L190" s="44" t="s">
        <v>97</v>
      </c>
      <c r="M190" s="139">
        <v>40</v>
      </c>
      <c r="N190" s="139"/>
      <c r="O190" s="132" t="s">
        <v>825</v>
      </c>
      <c r="P190" s="127"/>
    </row>
    <row r="191" spans="1:16" s="45" customFormat="1" x14ac:dyDescent="0.3">
      <c r="A191" s="181" t="s">
        <v>275</v>
      </c>
      <c r="B191" s="182"/>
      <c r="C191" s="182"/>
      <c r="D191" s="182"/>
      <c r="E191" s="182"/>
      <c r="F191" s="182"/>
      <c r="G191" s="182"/>
      <c r="H191" s="182"/>
      <c r="I191" s="183"/>
      <c r="J191" s="144" t="s">
        <v>55</v>
      </c>
      <c r="K191" s="143"/>
      <c r="L191" s="44" t="s">
        <v>97</v>
      </c>
      <c r="M191" s="139">
        <v>1395</v>
      </c>
      <c r="N191" s="139"/>
      <c r="O191" s="132" t="s">
        <v>825</v>
      </c>
      <c r="P191" s="127"/>
    </row>
    <row r="192" spans="1:16" s="45" customFormat="1" x14ac:dyDescent="0.3">
      <c r="A192" s="181" t="s">
        <v>278</v>
      </c>
      <c r="B192" s="182"/>
      <c r="C192" s="182"/>
      <c r="D192" s="182"/>
      <c r="E192" s="182"/>
      <c r="F192" s="182"/>
      <c r="G192" s="182"/>
      <c r="H192" s="182"/>
      <c r="I192" s="183"/>
      <c r="J192" s="144" t="s">
        <v>55</v>
      </c>
      <c r="K192" s="143"/>
      <c r="L192" s="44" t="s">
        <v>97</v>
      </c>
      <c r="M192" s="139">
        <v>108</v>
      </c>
      <c r="N192" s="139"/>
      <c r="O192" s="132" t="s">
        <v>825</v>
      </c>
      <c r="P192" s="127"/>
    </row>
    <row r="193" spans="1:16" s="45" customFormat="1" x14ac:dyDescent="0.3">
      <c r="A193" s="181" t="s">
        <v>279</v>
      </c>
      <c r="B193" s="182"/>
      <c r="C193" s="182"/>
      <c r="D193" s="182"/>
      <c r="E193" s="182"/>
      <c r="F193" s="182"/>
      <c r="G193" s="182"/>
      <c r="H193" s="182"/>
      <c r="I193" s="183"/>
      <c r="J193" s="144" t="s">
        <v>55</v>
      </c>
      <c r="K193" s="143"/>
      <c r="L193" s="44" t="s">
        <v>97</v>
      </c>
      <c r="M193" s="139">
        <v>881</v>
      </c>
      <c r="N193" s="139"/>
      <c r="O193" s="132" t="s">
        <v>825</v>
      </c>
      <c r="P193" s="127"/>
    </row>
    <row r="194" spans="1:16" s="45" customFormat="1" x14ac:dyDescent="0.3">
      <c r="A194" s="181" t="s">
        <v>281</v>
      </c>
      <c r="B194" s="182"/>
      <c r="C194" s="182"/>
      <c r="D194" s="182"/>
      <c r="E194" s="182"/>
      <c r="F194" s="182"/>
      <c r="G194" s="182"/>
      <c r="H194" s="182"/>
      <c r="I194" s="183"/>
      <c r="J194" s="144" t="s">
        <v>55</v>
      </c>
      <c r="K194" s="143"/>
      <c r="L194" s="44" t="s">
        <v>97</v>
      </c>
      <c r="M194" s="139">
        <f>492+231</f>
        <v>723</v>
      </c>
      <c r="N194" s="139"/>
      <c r="O194" s="132" t="s">
        <v>825</v>
      </c>
      <c r="P194" s="127"/>
    </row>
    <row r="195" spans="1:16" s="45" customFormat="1" x14ac:dyDescent="0.3">
      <c r="A195" s="181" t="s">
        <v>282</v>
      </c>
      <c r="B195" s="182"/>
      <c r="C195" s="182"/>
      <c r="D195" s="182"/>
      <c r="E195" s="182"/>
      <c r="F195" s="182"/>
      <c r="G195" s="182"/>
      <c r="H195" s="182"/>
      <c r="I195" s="183"/>
      <c r="J195" s="144" t="s">
        <v>55</v>
      </c>
      <c r="K195" s="143"/>
      <c r="L195" s="44" t="s">
        <v>97</v>
      </c>
      <c r="M195" s="139">
        <v>906</v>
      </c>
      <c r="N195" s="139"/>
      <c r="O195" s="132" t="s">
        <v>825</v>
      </c>
      <c r="P195" s="127"/>
    </row>
    <row r="196" spans="1:16" s="45" customFormat="1" x14ac:dyDescent="0.3">
      <c r="A196" s="181" t="s">
        <v>284</v>
      </c>
      <c r="B196" s="182"/>
      <c r="C196" s="182"/>
      <c r="D196" s="182"/>
      <c r="E196" s="182"/>
      <c r="F196" s="182"/>
      <c r="G196" s="182"/>
      <c r="H196" s="182"/>
      <c r="I196" s="183"/>
      <c r="J196" s="144" t="s">
        <v>55</v>
      </c>
      <c r="K196" s="143"/>
      <c r="L196" s="44" t="s">
        <v>97</v>
      </c>
      <c r="M196" s="139">
        <v>755</v>
      </c>
      <c r="N196" s="139"/>
      <c r="O196" s="132" t="s">
        <v>825</v>
      </c>
      <c r="P196" s="127"/>
    </row>
    <row r="197" spans="1:16" s="45" customFormat="1" x14ac:dyDescent="0.3">
      <c r="A197" s="181" t="s">
        <v>285</v>
      </c>
      <c r="B197" s="182"/>
      <c r="C197" s="182"/>
      <c r="D197" s="182"/>
      <c r="E197" s="182"/>
      <c r="F197" s="182"/>
      <c r="G197" s="182"/>
      <c r="H197" s="182"/>
      <c r="I197" s="183"/>
      <c r="J197" s="144" t="s">
        <v>55</v>
      </c>
      <c r="K197" s="143"/>
      <c r="L197" s="44" t="s">
        <v>97</v>
      </c>
      <c r="M197" s="139">
        <v>69</v>
      </c>
      <c r="N197" s="139"/>
      <c r="O197" s="132" t="s">
        <v>825</v>
      </c>
      <c r="P197" s="127"/>
    </row>
    <row r="198" spans="1:16" s="45" customFormat="1" x14ac:dyDescent="0.3">
      <c r="A198" s="181" t="s">
        <v>286</v>
      </c>
      <c r="B198" s="182"/>
      <c r="C198" s="182"/>
      <c r="D198" s="182"/>
      <c r="E198" s="182"/>
      <c r="F198" s="182"/>
      <c r="G198" s="182"/>
      <c r="H198" s="182"/>
      <c r="I198" s="183"/>
      <c r="J198" s="144" t="s">
        <v>55</v>
      </c>
      <c r="K198" s="143"/>
      <c r="L198" s="44" t="s">
        <v>97</v>
      </c>
      <c r="M198" s="139">
        <v>120</v>
      </c>
      <c r="N198" s="139"/>
      <c r="O198" s="132" t="s">
        <v>825</v>
      </c>
      <c r="P198" s="127"/>
    </row>
    <row r="199" spans="1:16" s="45" customFormat="1" x14ac:dyDescent="0.3">
      <c r="A199" s="184" t="s">
        <v>671</v>
      </c>
      <c r="B199" s="185"/>
      <c r="C199" s="185"/>
      <c r="D199" s="185"/>
      <c r="E199" s="185"/>
      <c r="F199" s="185"/>
      <c r="G199" s="185"/>
      <c r="H199" s="185"/>
      <c r="I199" s="186"/>
      <c r="J199" s="144" t="s">
        <v>55</v>
      </c>
      <c r="K199" s="143"/>
      <c r="L199" s="44" t="s">
        <v>97</v>
      </c>
      <c r="M199" s="139">
        <v>360</v>
      </c>
      <c r="N199" s="139"/>
      <c r="O199" s="132" t="s">
        <v>825</v>
      </c>
      <c r="P199" s="127"/>
    </row>
    <row r="200" spans="1:16" s="45" customFormat="1" x14ac:dyDescent="0.3">
      <c r="A200" s="181" t="s">
        <v>287</v>
      </c>
      <c r="B200" s="182"/>
      <c r="C200" s="182"/>
      <c r="D200" s="182"/>
      <c r="E200" s="182"/>
      <c r="F200" s="182"/>
      <c r="G200" s="182"/>
      <c r="H200" s="182"/>
      <c r="I200" s="183"/>
      <c r="J200" s="144" t="s">
        <v>55</v>
      </c>
      <c r="K200" s="143"/>
      <c r="L200" s="44" t="s">
        <v>97</v>
      </c>
      <c r="M200" s="139">
        <v>258</v>
      </c>
      <c r="N200" s="139"/>
      <c r="O200" s="132" t="s">
        <v>825</v>
      </c>
      <c r="P200" s="127"/>
    </row>
    <row r="201" spans="1:16" s="45" customFormat="1" x14ac:dyDescent="0.3">
      <c r="A201" s="181" t="s">
        <v>290</v>
      </c>
      <c r="B201" s="182"/>
      <c r="C201" s="182"/>
      <c r="D201" s="182"/>
      <c r="E201" s="182"/>
      <c r="F201" s="182"/>
      <c r="G201" s="182"/>
      <c r="H201" s="182"/>
      <c r="I201" s="183"/>
      <c r="J201" s="144" t="s">
        <v>55</v>
      </c>
      <c r="K201" s="143"/>
      <c r="L201" s="44" t="s">
        <v>97</v>
      </c>
      <c r="M201" s="139">
        <v>624</v>
      </c>
      <c r="N201" s="139"/>
      <c r="O201" s="132" t="s">
        <v>825</v>
      </c>
      <c r="P201" s="127"/>
    </row>
    <row r="202" spans="1:16" s="45" customFormat="1" x14ac:dyDescent="0.3">
      <c r="A202" s="181" t="s">
        <v>291</v>
      </c>
      <c r="B202" s="182"/>
      <c r="C202" s="182"/>
      <c r="D202" s="182"/>
      <c r="E202" s="182"/>
      <c r="F202" s="182"/>
      <c r="G202" s="182"/>
      <c r="H202" s="182"/>
      <c r="I202" s="183"/>
      <c r="J202" s="144" t="s">
        <v>55</v>
      </c>
      <c r="K202" s="143"/>
      <c r="L202" s="44" t="s">
        <v>97</v>
      </c>
      <c r="M202" s="139">
        <v>422</v>
      </c>
      <c r="N202" s="139"/>
      <c r="O202" s="132" t="s">
        <v>825</v>
      </c>
      <c r="P202" s="127"/>
    </row>
    <row r="203" spans="1:16" s="45" customFormat="1" x14ac:dyDescent="0.3">
      <c r="A203" s="181" t="s">
        <v>296</v>
      </c>
      <c r="B203" s="182"/>
      <c r="C203" s="182"/>
      <c r="D203" s="182"/>
      <c r="E203" s="182"/>
      <c r="F203" s="182"/>
      <c r="G203" s="182"/>
      <c r="H203" s="182"/>
      <c r="I203" s="183"/>
      <c r="J203" s="144" t="s">
        <v>55</v>
      </c>
      <c r="K203" s="143"/>
      <c r="L203" s="44" t="s">
        <v>97</v>
      </c>
      <c r="M203" s="139">
        <v>110</v>
      </c>
      <c r="N203" s="139"/>
      <c r="O203" s="132" t="s">
        <v>825</v>
      </c>
      <c r="P203" s="127"/>
    </row>
    <row r="204" spans="1:16" x14ac:dyDescent="0.3">
      <c r="A204" s="42"/>
      <c r="B204" s="42"/>
      <c r="C204" s="42"/>
      <c r="D204" s="42"/>
      <c r="E204" s="42"/>
      <c r="F204" s="42"/>
      <c r="G204" s="42"/>
      <c r="H204" s="42"/>
      <c r="I204" s="42"/>
      <c r="J204" s="141"/>
      <c r="K204" s="141"/>
      <c r="L204" s="43"/>
      <c r="M204" s="42"/>
      <c r="N204" s="42"/>
      <c r="O204" s="43"/>
      <c r="P204" s="42"/>
    </row>
    <row r="205" spans="1:16" x14ac:dyDescent="0.3">
      <c r="A205" s="184" t="s">
        <v>673</v>
      </c>
      <c r="B205" s="185"/>
      <c r="C205" s="185"/>
      <c r="D205" s="185"/>
      <c r="E205" s="185"/>
      <c r="F205" s="185"/>
      <c r="G205" s="185"/>
      <c r="H205" s="185"/>
      <c r="I205" s="186"/>
      <c r="J205" s="142" t="s">
        <v>672</v>
      </c>
      <c r="K205" s="143"/>
      <c r="L205" s="44" t="s">
        <v>97</v>
      </c>
      <c r="M205" s="139">
        <v>114</v>
      </c>
      <c r="N205" s="139"/>
      <c r="O205" s="132" t="s">
        <v>825</v>
      </c>
      <c r="P205" s="127"/>
    </row>
    <row r="206" spans="1:16" x14ac:dyDescent="0.3">
      <c r="A206" s="184" t="s">
        <v>674</v>
      </c>
      <c r="B206" s="185"/>
      <c r="C206" s="185"/>
      <c r="D206" s="185"/>
      <c r="E206" s="185"/>
      <c r="F206" s="185"/>
      <c r="G206" s="185"/>
      <c r="H206" s="185"/>
      <c r="I206" s="186"/>
      <c r="J206" s="142" t="s">
        <v>672</v>
      </c>
      <c r="K206" s="143"/>
      <c r="L206" s="44" t="s">
        <v>97</v>
      </c>
      <c r="M206" s="139">
        <v>50</v>
      </c>
      <c r="N206" s="139"/>
      <c r="O206" s="132" t="s">
        <v>825</v>
      </c>
      <c r="P206" s="127"/>
    </row>
    <row r="207" spans="1:16" x14ac:dyDescent="0.3">
      <c r="A207" s="91"/>
      <c r="B207" s="91"/>
      <c r="C207" s="91"/>
      <c r="D207" s="91"/>
      <c r="E207" s="91"/>
      <c r="F207" s="91"/>
      <c r="G207" s="91"/>
      <c r="H207" s="91"/>
      <c r="I207" s="91"/>
      <c r="J207" s="140"/>
      <c r="K207" s="140"/>
    </row>
    <row r="208" spans="1:16" x14ac:dyDescent="0.3">
      <c r="A208" s="91"/>
      <c r="B208" s="91"/>
      <c r="C208" s="91"/>
      <c r="D208" s="91"/>
      <c r="E208" s="91"/>
      <c r="F208" s="91"/>
      <c r="G208" s="91"/>
      <c r="H208" s="91"/>
      <c r="I208" s="91"/>
      <c r="J208" s="140"/>
      <c r="K208" s="140"/>
    </row>
    <row r="209" spans="1:11" x14ac:dyDescent="0.3">
      <c r="A209" s="91"/>
      <c r="B209" s="91"/>
      <c r="C209" s="91"/>
      <c r="D209" s="91"/>
      <c r="E209" s="91"/>
      <c r="F209" s="91"/>
      <c r="G209" s="91"/>
      <c r="H209" s="91"/>
      <c r="I209" s="91"/>
      <c r="J209" s="140"/>
      <c r="K209" s="140"/>
    </row>
    <row r="210" spans="1:11" x14ac:dyDescent="0.3">
      <c r="A210" s="91"/>
      <c r="B210" s="91"/>
      <c r="C210" s="91"/>
      <c r="D210" s="91"/>
      <c r="E210" s="91"/>
      <c r="F210" s="91"/>
      <c r="G210" s="91"/>
      <c r="H210" s="91"/>
      <c r="I210" s="91"/>
      <c r="J210" s="140"/>
      <c r="K210" s="140"/>
    </row>
    <row r="211" spans="1:11" x14ac:dyDescent="0.3">
      <c r="A211" s="91"/>
      <c r="B211" s="91"/>
      <c r="C211" s="91"/>
      <c r="D211" s="91"/>
      <c r="E211" s="91"/>
      <c r="F211" s="91"/>
      <c r="G211" s="91"/>
      <c r="H211" s="91"/>
      <c r="I211" s="91"/>
      <c r="J211" s="140"/>
      <c r="K211" s="140"/>
    </row>
    <row r="212" spans="1:11" x14ac:dyDescent="0.3">
      <c r="A212" s="91"/>
      <c r="B212" s="91"/>
      <c r="C212" s="91"/>
      <c r="D212" s="91"/>
      <c r="E212" s="91"/>
      <c r="F212" s="91"/>
      <c r="G212" s="91"/>
      <c r="H212" s="91"/>
      <c r="I212" s="91"/>
      <c r="J212" s="140"/>
      <c r="K212" s="140"/>
    </row>
    <row r="213" spans="1:11" x14ac:dyDescent="0.3">
      <c r="A213" s="91"/>
      <c r="B213" s="91"/>
      <c r="C213" s="91"/>
      <c r="D213" s="91"/>
      <c r="E213" s="91"/>
      <c r="F213" s="91"/>
      <c r="G213" s="91"/>
      <c r="H213" s="91"/>
      <c r="I213" s="91"/>
      <c r="J213" s="140"/>
      <c r="K213" s="140"/>
    </row>
    <row r="214" spans="1:11" x14ac:dyDescent="0.3">
      <c r="A214" s="91"/>
      <c r="B214" s="91"/>
      <c r="C214" s="91"/>
      <c r="D214" s="91"/>
      <c r="E214" s="91"/>
      <c r="F214" s="91"/>
      <c r="G214" s="91"/>
      <c r="H214" s="91"/>
      <c r="I214" s="91"/>
      <c r="J214" s="140"/>
      <c r="K214" s="140"/>
    </row>
    <row r="215" spans="1:11" x14ac:dyDescent="0.3">
      <c r="A215" s="91"/>
      <c r="B215" s="91"/>
      <c r="C215" s="91"/>
      <c r="D215" s="91"/>
      <c r="E215" s="91"/>
      <c r="F215" s="91"/>
      <c r="G215" s="91"/>
      <c r="H215" s="91"/>
      <c r="I215" s="91"/>
      <c r="J215" s="140"/>
      <c r="K215" s="140"/>
    </row>
    <row r="216" spans="1:11" x14ac:dyDescent="0.3">
      <c r="A216" s="91"/>
      <c r="B216" s="91"/>
      <c r="C216" s="91"/>
      <c r="D216" s="91"/>
      <c r="E216" s="91"/>
      <c r="F216" s="91"/>
      <c r="G216" s="91"/>
      <c r="H216" s="91"/>
      <c r="I216" s="91"/>
      <c r="J216" s="140"/>
      <c r="K216" s="140"/>
    </row>
    <row r="217" spans="1:11" x14ac:dyDescent="0.3">
      <c r="A217" s="91"/>
      <c r="B217" s="91"/>
      <c r="C217" s="91"/>
      <c r="D217" s="91"/>
      <c r="E217" s="91"/>
      <c r="F217" s="91"/>
      <c r="G217" s="91"/>
      <c r="H217" s="91"/>
      <c r="I217" s="91"/>
      <c r="J217" s="140"/>
      <c r="K217" s="140"/>
    </row>
    <row r="218" spans="1:11" x14ac:dyDescent="0.3">
      <c r="A218" s="91"/>
      <c r="B218" s="91"/>
      <c r="C218" s="91"/>
      <c r="D218" s="91"/>
      <c r="E218" s="91"/>
      <c r="F218" s="91"/>
      <c r="G218" s="91"/>
      <c r="H218" s="91"/>
      <c r="I218" s="91"/>
      <c r="J218" s="140"/>
      <c r="K218" s="140"/>
    </row>
    <row r="219" spans="1:11" x14ac:dyDescent="0.3">
      <c r="A219" s="91"/>
      <c r="B219" s="91"/>
      <c r="C219" s="91"/>
      <c r="D219" s="91"/>
      <c r="E219" s="91"/>
      <c r="F219" s="91"/>
      <c r="G219" s="91"/>
      <c r="H219" s="91"/>
      <c r="I219" s="91"/>
      <c r="J219" s="140"/>
      <c r="K219" s="140"/>
    </row>
    <row r="220" spans="1:11" x14ac:dyDescent="0.3">
      <c r="A220" s="91"/>
      <c r="B220" s="91"/>
      <c r="C220" s="91"/>
      <c r="D220" s="91"/>
      <c r="E220" s="91"/>
      <c r="F220" s="91"/>
      <c r="G220" s="91"/>
      <c r="H220" s="91"/>
      <c r="I220" s="91"/>
    </row>
    <row r="221" spans="1:11" x14ac:dyDescent="0.3">
      <c r="A221" s="39"/>
      <c r="B221" s="39"/>
      <c r="C221" s="39"/>
      <c r="D221" s="39"/>
      <c r="E221" s="39"/>
      <c r="F221" s="39"/>
      <c r="G221" s="39"/>
    </row>
    <row r="222" spans="1:11" x14ac:dyDescent="0.3">
      <c r="A222" s="39"/>
      <c r="B222" s="39"/>
      <c r="C222" s="39"/>
      <c r="D222" s="39"/>
      <c r="E222" s="39"/>
      <c r="F222" s="39"/>
      <c r="G222" s="39"/>
    </row>
    <row r="223" spans="1:11" x14ac:dyDescent="0.3">
      <c r="A223" s="39"/>
      <c r="B223" s="39"/>
      <c r="C223" s="39"/>
      <c r="D223" s="39"/>
      <c r="E223" s="39"/>
      <c r="F223" s="39"/>
      <c r="G223" s="39"/>
    </row>
    <row r="224" spans="1:11" x14ac:dyDescent="0.3">
      <c r="A224" s="39"/>
      <c r="B224" s="39"/>
      <c r="C224" s="39"/>
      <c r="D224" s="39"/>
      <c r="E224" s="39"/>
      <c r="F224" s="39"/>
      <c r="G224" s="39"/>
    </row>
    <row r="225" spans="1:7" x14ac:dyDescent="0.3">
      <c r="A225" s="39"/>
      <c r="B225" s="39"/>
      <c r="C225" s="39"/>
      <c r="D225" s="39"/>
      <c r="E225" s="39"/>
      <c r="F225" s="39"/>
      <c r="G225" s="39"/>
    </row>
    <row r="226" spans="1:7" x14ac:dyDescent="0.3">
      <c r="A226" s="39"/>
      <c r="B226" s="39"/>
      <c r="C226" s="39"/>
      <c r="D226" s="39"/>
      <c r="E226" s="39"/>
      <c r="F226" s="39"/>
      <c r="G226" s="39"/>
    </row>
    <row r="227" spans="1:7" x14ac:dyDescent="0.3">
      <c r="A227" s="39"/>
      <c r="B227" s="39"/>
      <c r="C227" s="39"/>
      <c r="D227" s="39"/>
      <c r="E227" s="39"/>
      <c r="F227" s="39"/>
      <c r="G227" s="39"/>
    </row>
    <row r="228" spans="1:7" x14ac:dyDescent="0.3">
      <c r="A228" s="39"/>
      <c r="B228" s="39"/>
      <c r="C228" s="39"/>
      <c r="D228" s="39"/>
      <c r="E228" s="39"/>
      <c r="F228" s="39"/>
      <c r="G228" s="39"/>
    </row>
    <row r="229" spans="1:7" x14ac:dyDescent="0.3">
      <c r="A229" s="39"/>
      <c r="B229" s="39"/>
      <c r="C229" s="39"/>
      <c r="D229" s="39"/>
      <c r="E229" s="39"/>
      <c r="F229" s="39"/>
      <c r="G229" s="39"/>
    </row>
    <row r="230" spans="1:7" x14ac:dyDescent="0.3">
      <c r="A230" s="39"/>
      <c r="B230" s="39"/>
      <c r="C230" s="39"/>
      <c r="D230" s="39"/>
      <c r="E230" s="39"/>
      <c r="F230" s="39"/>
      <c r="G230" s="39"/>
    </row>
    <row r="231" spans="1:7" x14ac:dyDescent="0.3">
      <c r="A231" s="39"/>
      <c r="B231" s="39"/>
      <c r="C231" s="39"/>
      <c r="D231" s="39"/>
      <c r="E231" s="39"/>
      <c r="F231" s="39"/>
      <c r="G231" s="39"/>
    </row>
    <row r="232" spans="1:7" x14ac:dyDescent="0.3">
      <c r="A232" s="39"/>
      <c r="B232" s="39"/>
      <c r="C232" s="39"/>
      <c r="D232" s="39"/>
      <c r="E232" s="39"/>
      <c r="F232" s="39"/>
      <c r="G232" s="39"/>
    </row>
    <row r="233" spans="1:7" x14ac:dyDescent="0.3">
      <c r="A233" s="39"/>
      <c r="B233" s="39"/>
      <c r="C233" s="39"/>
      <c r="D233" s="39"/>
      <c r="E233" s="39"/>
      <c r="F233" s="39"/>
      <c r="G233" s="39"/>
    </row>
    <row r="234" spans="1:7" x14ac:dyDescent="0.3">
      <c r="A234" s="39"/>
      <c r="B234" s="39"/>
      <c r="C234" s="39"/>
      <c r="D234" s="39"/>
      <c r="E234" s="39"/>
      <c r="F234" s="39"/>
      <c r="G234" s="39"/>
    </row>
    <row r="235" spans="1:7" x14ac:dyDescent="0.3">
      <c r="A235" s="39"/>
      <c r="B235" s="39"/>
      <c r="C235" s="39"/>
      <c r="D235" s="39"/>
      <c r="E235" s="39"/>
      <c r="F235" s="39"/>
      <c r="G235" s="39"/>
    </row>
    <row r="236" spans="1:7" x14ac:dyDescent="0.3">
      <c r="A236" s="39"/>
      <c r="B236" s="39"/>
      <c r="C236" s="39"/>
      <c r="D236" s="39"/>
      <c r="E236" s="39"/>
      <c r="F236" s="39"/>
      <c r="G236" s="39"/>
    </row>
    <row r="237" spans="1:7" x14ac:dyDescent="0.3">
      <c r="A237" s="39"/>
      <c r="B237" s="39"/>
      <c r="C237" s="39"/>
      <c r="D237" s="39"/>
      <c r="E237" s="39"/>
      <c r="F237" s="39"/>
      <c r="G237" s="39"/>
    </row>
    <row r="238" spans="1:7" x14ac:dyDescent="0.3">
      <c r="A238" s="39"/>
      <c r="B238" s="39"/>
      <c r="C238" s="39"/>
      <c r="D238" s="39"/>
      <c r="E238" s="39"/>
      <c r="F238" s="39"/>
      <c r="G238" s="39"/>
    </row>
    <row r="239" spans="1:7" x14ac:dyDescent="0.3">
      <c r="A239" s="39"/>
      <c r="B239" s="39"/>
      <c r="C239" s="39"/>
      <c r="D239" s="39"/>
      <c r="E239" s="39"/>
      <c r="F239" s="39"/>
      <c r="G239" s="39"/>
    </row>
    <row r="240" spans="1:7" ht="15.05" customHeight="1" x14ac:dyDescent="0.3">
      <c r="A240" s="39"/>
      <c r="B240" s="39"/>
      <c r="C240" s="39"/>
      <c r="D240" s="39"/>
      <c r="E240" s="39"/>
      <c r="F240" s="39"/>
      <c r="G240" s="39"/>
    </row>
    <row r="241" spans="1:7" x14ac:dyDescent="0.3">
      <c r="A241" s="39"/>
      <c r="B241" s="39"/>
      <c r="C241" s="39"/>
      <c r="D241" s="39"/>
      <c r="E241" s="39"/>
      <c r="F241" s="39"/>
      <c r="G241" s="39"/>
    </row>
    <row r="242" spans="1:7" x14ac:dyDescent="0.3">
      <c r="A242" s="39"/>
      <c r="B242" s="39"/>
      <c r="C242" s="39"/>
      <c r="D242" s="39"/>
      <c r="E242" s="39"/>
      <c r="F242" s="39"/>
      <c r="G242" s="39"/>
    </row>
    <row r="243" spans="1:7" x14ac:dyDescent="0.3">
      <c r="A243" s="39"/>
      <c r="B243" s="39"/>
      <c r="C243" s="39"/>
      <c r="D243" s="39"/>
      <c r="E243" s="39"/>
      <c r="F243" s="39"/>
      <c r="G243" s="39"/>
    </row>
    <row r="244" spans="1:7" x14ac:dyDescent="0.3">
      <c r="A244" s="39"/>
      <c r="B244" s="39"/>
      <c r="C244" s="39"/>
      <c r="D244" s="39"/>
      <c r="E244" s="39"/>
      <c r="F244" s="39"/>
      <c r="G244" s="39"/>
    </row>
    <row r="245" spans="1:7" x14ac:dyDescent="0.3">
      <c r="A245" s="39"/>
      <c r="B245" s="39"/>
      <c r="C245" s="39"/>
      <c r="D245" s="39"/>
      <c r="E245" s="39"/>
      <c r="F245" s="39"/>
      <c r="G245" s="39"/>
    </row>
    <row r="246" spans="1:7" x14ac:dyDescent="0.3">
      <c r="A246" s="39"/>
      <c r="B246" s="39"/>
      <c r="C246" s="39"/>
      <c r="D246" s="39"/>
      <c r="E246" s="39"/>
      <c r="F246" s="39"/>
      <c r="G246" s="39"/>
    </row>
    <row r="247" spans="1:7" x14ac:dyDescent="0.3">
      <c r="A247" s="39"/>
      <c r="B247" s="39"/>
      <c r="C247" s="39"/>
      <c r="D247" s="39"/>
      <c r="E247" s="39"/>
      <c r="F247" s="39"/>
      <c r="G247" s="39"/>
    </row>
    <row r="248" spans="1:7" x14ac:dyDescent="0.3">
      <c r="A248" s="39"/>
      <c r="B248" s="39"/>
      <c r="C248" s="39"/>
      <c r="D248" s="39"/>
      <c r="E248" s="39"/>
      <c r="F248" s="39"/>
      <c r="G248" s="39"/>
    </row>
    <row r="249" spans="1:7" x14ac:dyDescent="0.3">
      <c r="A249" s="39"/>
      <c r="B249" s="39"/>
      <c r="C249" s="39"/>
      <c r="D249" s="39"/>
      <c r="E249" s="39"/>
      <c r="F249" s="39"/>
      <c r="G249" s="39"/>
    </row>
    <row r="250" spans="1:7" x14ac:dyDescent="0.3">
      <c r="A250" s="39"/>
      <c r="B250" s="39"/>
      <c r="C250" s="39"/>
      <c r="D250" s="39"/>
      <c r="E250" s="39"/>
      <c r="F250" s="39"/>
      <c r="G250" s="39"/>
    </row>
    <row r="251" spans="1:7" x14ac:dyDescent="0.3">
      <c r="A251" s="39"/>
      <c r="B251" s="39"/>
      <c r="C251" s="39"/>
      <c r="D251" s="39"/>
      <c r="E251" s="39"/>
      <c r="F251" s="39"/>
      <c r="G251" s="39"/>
    </row>
    <row r="252" spans="1:7" x14ac:dyDescent="0.3">
      <c r="A252" s="39"/>
      <c r="B252" s="39"/>
      <c r="C252" s="39"/>
      <c r="D252" s="39"/>
      <c r="E252" s="39"/>
      <c r="F252" s="39"/>
      <c r="G252" s="39"/>
    </row>
    <row r="253" spans="1:7" x14ac:dyDescent="0.3">
      <c r="A253" s="39"/>
      <c r="B253" s="39"/>
      <c r="C253" s="39"/>
      <c r="D253" s="39"/>
      <c r="E253" s="39"/>
      <c r="F253" s="39"/>
      <c r="G253" s="39"/>
    </row>
    <row r="254" spans="1:7" x14ac:dyDescent="0.3">
      <c r="A254" s="39"/>
      <c r="B254" s="39"/>
      <c r="C254" s="39"/>
      <c r="D254" s="39"/>
      <c r="E254" s="39"/>
      <c r="F254" s="39"/>
      <c r="G254" s="39"/>
    </row>
    <row r="255" spans="1:7" x14ac:dyDescent="0.3">
      <c r="A255" s="39"/>
      <c r="B255" s="39"/>
      <c r="C255" s="39"/>
      <c r="D255" s="39"/>
      <c r="E255" s="39"/>
      <c r="F255" s="39"/>
      <c r="G255" s="39"/>
    </row>
    <row r="256" spans="1:7" x14ac:dyDescent="0.3">
      <c r="A256" s="39"/>
      <c r="B256" s="39"/>
      <c r="C256" s="39"/>
      <c r="D256" s="39"/>
      <c r="E256" s="39"/>
      <c r="F256" s="39"/>
      <c r="G256" s="39"/>
    </row>
    <row r="257" spans="1:8" x14ac:dyDescent="0.3">
      <c r="A257" s="39"/>
      <c r="B257" s="39"/>
      <c r="C257" s="39"/>
      <c r="D257" s="39"/>
      <c r="E257" s="39"/>
      <c r="F257" s="39"/>
      <c r="G257" s="39"/>
    </row>
    <row r="258" spans="1:8" x14ac:dyDescent="0.3">
      <c r="A258" s="39"/>
      <c r="B258" s="39"/>
      <c r="C258" s="39"/>
      <c r="D258" s="39"/>
      <c r="E258" s="39"/>
      <c r="F258" s="39"/>
      <c r="G258" s="39"/>
      <c r="H258" s="39"/>
    </row>
    <row r="259" spans="1:8" x14ac:dyDescent="0.3">
      <c r="A259" s="39"/>
      <c r="B259" s="39"/>
      <c r="C259" s="39"/>
      <c r="D259" s="39"/>
      <c r="E259" s="39"/>
      <c r="F259" s="39"/>
      <c r="G259" s="39"/>
      <c r="H259" s="39"/>
    </row>
    <row r="260" spans="1:8" x14ac:dyDescent="0.3">
      <c r="A260" s="39"/>
      <c r="B260" s="39"/>
      <c r="C260" s="39"/>
      <c r="D260" s="39"/>
      <c r="E260" s="39"/>
      <c r="F260" s="39"/>
      <c r="G260" s="39"/>
      <c r="H260" s="39"/>
    </row>
    <row r="261" spans="1:8" x14ac:dyDescent="0.3">
      <c r="A261" s="39"/>
      <c r="B261" s="39"/>
      <c r="C261" s="39"/>
      <c r="D261" s="39"/>
      <c r="E261" s="39"/>
      <c r="F261" s="39"/>
      <c r="G261" s="39"/>
      <c r="H261" s="39"/>
    </row>
    <row r="262" spans="1:8" x14ac:dyDescent="0.3">
      <c r="A262" s="39"/>
      <c r="B262" s="39"/>
      <c r="C262" s="39"/>
      <c r="D262" s="39"/>
      <c r="E262" s="39"/>
      <c r="F262" s="39"/>
      <c r="G262" s="39"/>
      <c r="H262" s="39"/>
    </row>
    <row r="263" spans="1:8" x14ac:dyDescent="0.3">
      <c r="A263" s="39"/>
      <c r="B263" s="39"/>
      <c r="C263" s="39"/>
      <c r="D263" s="39"/>
      <c r="E263" s="39"/>
      <c r="F263" s="39"/>
      <c r="G263" s="39"/>
      <c r="H263" s="39"/>
    </row>
    <row r="264" spans="1:8" x14ac:dyDescent="0.3">
      <c r="A264" s="39"/>
      <c r="B264" s="39"/>
      <c r="C264" s="39"/>
      <c r="D264" s="39"/>
      <c r="E264" s="39"/>
      <c r="F264" s="39"/>
      <c r="G264" s="39"/>
      <c r="H264" s="39"/>
    </row>
    <row r="265" spans="1:8" x14ac:dyDescent="0.3">
      <c r="A265" s="39"/>
      <c r="B265" s="39"/>
      <c r="C265" s="39"/>
      <c r="D265" s="39"/>
      <c r="E265" s="39"/>
      <c r="F265" s="39"/>
      <c r="G265" s="39"/>
      <c r="H265" s="39"/>
    </row>
    <row r="266" spans="1:8" x14ac:dyDescent="0.3">
      <c r="A266" s="39"/>
      <c r="B266" s="39"/>
      <c r="C266" s="39"/>
      <c r="D266" s="39"/>
      <c r="E266" s="39"/>
      <c r="F266" s="39"/>
      <c r="G266" s="39"/>
      <c r="H266" s="39"/>
    </row>
    <row r="267" spans="1:8" x14ac:dyDescent="0.3">
      <c r="A267" s="39"/>
      <c r="B267" s="39"/>
      <c r="C267" s="39"/>
      <c r="D267" s="39"/>
      <c r="E267" s="39"/>
      <c r="F267" s="39"/>
      <c r="G267" s="39"/>
      <c r="H267" s="39"/>
    </row>
    <row r="268" spans="1:8" x14ac:dyDescent="0.3">
      <c r="A268" s="39"/>
      <c r="B268" s="39"/>
      <c r="C268" s="39"/>
      <c r="D268" s="39"/>
      <c r="E268" s="39"/>
      <c r="F268" s="39"/>
      <c r="G268" s="39"/>
      <c r="H268" s="39"/>
    </row>
    <row r="269" spans="1:8" x14ac:dyDescent="0.3">
      <c r="A269" s="39"/>
      <c r="B269" s="39"/>
      <c r="C269" s="39"/>
      <c r="D269" s="39"/>
      <c r="E269" s="39"/>
      <c r="F269" s="39"/>
      <c r="G269" s="39"/>
      <c r="H269" s="39"/>
    </row>
    <row r="270" spans="1:8" x14ac:dyDescent="0.3">
      <c r="A270" s="39"/>
      <c r="B270" s="39"/>
      <c r="C270" s="39"/>
      <c r="D270" s="39"/>
      <c r="E270" s="39"/>
      <c r="F270" s="39"/>
      <c r="G270" s="39"/>
      <c r="H270" s="39"/>
    </row>
    <row r="271" spans="1:8" x14ac:dyDescent="0.3">
      <c r="A271" s="39"/>
      <c r="B271" s="39"/>
      <c r="C271" s="39"/>
      <c r="D271" s="39"/>
      <c r="E271" s="39"/>
      <c r="F271" s="39"/>
      <c r="G271" s="39"/>
      <c r="H271" s="39"/>
    </row>
    <row r="272" spans="1:8" x14ac:dyDescent="0.3">
      <c r="A272" s="39"/>
      <c r="B272" s="39"/>
      <c r="C272" s="39"/>
      <c r="D272" s="39"/>
      <c r="E272" s="39"/>
      <c r="F272" s="39"/>
      <c r="G272" s="39"/>
      <c r="H272" s="39"/>
    </row>
    <row r="273" spans="1:8" x14ac:dyDescent="0.3">
      <c r="A273" s="39"/>
      <c r="B273" s="39"/>
      <c r="C273" s="39"/>
      <c r="D273" s="39"/>
      <c r="E273" s="39"/>
      <c r="F273" s="39"/>
      <c r="G273" s="39"/>
      <c r="H273" s="39"/>
    </row>
    <row r="274" spans="1:8" x14ac:dyDescent="0.3">
      <c r="A274" s="39"/>
      <c r="B274" s="39"/>
      <c r="C274" s="39"/>
      <c r="D274" s="39"/>
      <c r="E274" s="39"/>
      <c r="F274" s="39"/>
      <c r="G274" s="39"/>
      <c r="H274" s="39"/>
    </row>
    <row r="275" spans="1:8" x14ac:dyDescent="0.3">
      <c r="A275" s="39"/>
      <c r="B275" s="39"/>
      <c r="C275" s="39"/>
      <c r="D275" s="39"/>
      <c r="E275" s="39"/>
      <c r="F275" s="39"/>
      <c r="G275" s="39"/>
      <c r="H275" s="39"/>
    </row>
    <row r="276" spans="1:8" x14ac:dyDescent="0.3">
      <c r="A276" s="39"/>
      <c r="B276" s="39"/>
      <c r="C276" s="39"/>
      <c r="D276" s="39"/>
      <c r="E276" s="39"/>
      <c r="F276" s="39"/>
      <c r="G276" s="39"/>
      <c r="H276" s="39"/>
    </row>
    <row r="277" spans="1:8" x14ac:dyDescent="0.3">
      <c r="A277" s="39"/>
      <c r="B277" s="39"/>
      <c r="C277" s="39"/>
      <c r="D277" s="39"/>
      <c r="E277" s="39"/>
      <c r="F277" s="39"/>
      <c r="G277" s="39"/>
      <c r="H277" s="39"/>
    </row>
    <row r="278" spans="1:8" x14ac:dyDescent="0.3">
      <c r="A278" s="39"/>
      <c r="B278" s="39"/>
      <c r="C278" s="39"/>
      <c r="D278" s="39"/>
      <c r="E278" s="39"/>
      <c r="F278" s="39"/>
      <c r="G278" s="39"/>
      <c r="H278" s="39"/>
    </row>
    <row r="279" spans="1:8" x14ac:dyDescent="0.3">
      <c r="A279" s="39"/>
      <c r="B279" s="39"/>
      <c r="C279" s="39"/>
      <c r="D279" s="39"/>
      <c r="E279" s="39"/>
      <c r="F279" s="39"/>
      <c r="G279" s="39"/>
      <c r="H279" s="39"/>
    </row>
    <row r="280" spans="1:8" x14ac:dyDescent="0.3">
      <c r="A280" s="39"/>
      <c r="B280" s="39"/>
      <c r="C280" s="39"/>
      <c r="D280" s="39"/>
      <c r="E280" s="39"/>
      <c r="F280" s="39"/>
      <c r="G280" s="39"/>
      <c r="H280" s="39"/>
    </row>
    <row r="281" spans="1:8" x14ac:dyDescent="0.3">
      <c r="A281" s="39"/>
      <c r="B281" s="39"/>
      <c r="C281" s="39"/>
      <c r="D281" s="39"/>
      <c r="E281" s="39"/>
      <c r="F281" s="39"/>
      <c r="G281" s="39"/>
      <c r="H281" s="39"/>
    </row>
    <row r="282" spans="1:8" x14ac:dyDescent="0.3">
      <c r="A282" s="39"/>
      <c r="B282" s="39"/>
      <c r="C282" s="39"/>
      <c r="D282" s="39"/>
      <c r="E282" s="39"/>
      <c r="F282" s="39"/>
      <c r="G282" s="39"/>
      <c r="H282" s="39"/>
    </row>
    <row r="283" spans="1:8" x14ac:dyDescent="0.3">
      <c r="A283" s="39"/>
      <c r="B283" s="39"/>
      <c r="C283" s="39"/>
      <c r="D283" s="39"/>
      <c r="E283" s="39"/>
      <c r="F283" s="39"/>
      <c r="G283" s="39"/>
      <c r="H283" s="39"/>
    </row>
    <row r="284" spans="1:8" x14ac:dyDescent="0.3">
      <c r="A284" s="39"/>
      <c r="B284" s="39"/>
      <c r="C284" s="39"/>
      <c r="D284" s="39"/>
      <c r="E284" s="39"/>
      <c r="F284" s="39"/>
      <c r="G284" s="39"/>
      <c r="H284" s="39"/>
    </row>
    <row r="285" spans="1:8" x14ac:dyDescent="0.3">
      <c r="A285" s="39"/>
      <c r="B285" s="39"/>
      <c r="C285" s="39"/>
      <c r="D285" s="39"/>
      <c r="E285" s="39"/>
      <c r="F285" s="39"/>
      <c r="G285" s="39"/>
      <c r="H285" s="39"/>
    </row>
    <row r="286" spans="1:8" x14ac:dyDescent="0.3">
      <c r="A286" s="39"/>
      <c r="B286" s="39"/>
      <c r="C286" s="39"/>
      <c r="D286" s="39"/>
      <c r="E286" s="39"/>
      <c r="F286" s="39"/>
      <c r="G286" s="39"/>
      <c r="H286" s="39"/>
    </row>
    <row r="287" spans="1:8" x14ac:dyDescent="0.3">
      <c r="A287" s="39"/>
      <c r="B287" s="39"/>
      <c r="C287" s="39"/>
      <c r="D287" s="39"/>
      <c r="E287" s="39"/>
      <c r="F287" s="39"/>
      <c r="G287" s="39"/>
      <c r="H287" s="39"/>
    </row>
    <row r="288" spans="1:8" x14ac:dyDescent="0.3">
      <c r="A288" s="39"/>
      <c r="B288" s="39"/>
      <c r="C288" s="39"/>
      <c r="D288" s="39"/>
      <c r="E288" s="39"/>
      <c r="F288" s="39"/>
      <c r="G288" s="39"/>
      <c r="H288" s="39"/>
    </row>
    <row r="289" spans="1:8" x14ac:dyDescent="0.3">
      <c r="A289" s="39"/>
      <c r="B289" s="39"/>
      <c r="C289" s="39"/>
      <c r="D289" s="39"/>
      <c r="E289" s="39"/>
      <c r="F289" s="39"/>
      <c r="G289" s="39"/>
      <c r="H289" s="39"/>
    </row>
    <row r="290" spans="1:8" x14ac:dyDescent="0.3">
      <c r="A290" s="39"/>
      <c r="B290" s="39"/>
      <c r="C290" s="39"/>
      <c r="D290" s="39"/>
      <c r="E290" s="39"/>
      <c r="F290" s="39"/>
      <c r="G290" s="39"/>
      <c r="H290" s="39"/>
    </row>
    <row r="291" spans="1:8" x14ac:dyDescent="0.3">
      <c r="A291" s="39"/>
      <c r="B291" s="39"/>
      <c r="C291" s="39"/>
      <c r="D291" s="39"/>
      <c r="E291" s="39"/>
      <c r="F291" s="39"/>
      <c r="G291" s="39"/>
      <c r="H291" s="39"/>
    </row>
    <row r="292" spans="1:8" x14ac:dyDescent="0.3">
      <c r="A292" s="39"/>
      <c r="B292" s="39"/>
      <c r="C292" s="39"/>
      <c r="D292" s="39"/>
      <c r="E292" s="39"/>
      <c r="F292" s="39"/>
      <c r="G292" s="39"/>
      <c r="H292" s="39"/>
    </row>
    <row r="293" spans="1:8" x14ac:dyDescent="0.3">
      <c r="A293" s="39"/>
      <c r="B293" s="39"/>
      <c r="C293" s="39"/>
      <c r="D293" s="39"/>
      <c r="E293" s="39"/>
      <c r="F293" s="39"/>
      <c r="G293" s="39"/>
      <c r="H293" s="39"/>
    </row>
    <row r="294" spans="1:8" x14ac:dyDescent="0.3">
      <c r="A294" s="39"/>
      <c r="B294" s="39"/>
      <c r="C294" s="39"/>
      <c r="D294" s="39"/>
      <c r="E294" s="39"/>
      <c r="F294" s="39"/>
      <c r="G294" s="39"/>
      <c r="H294" s="39"/>
    </row>
    <row r="295" spans="1:8" x14ac:dyDescent="0.3">
      <c r="A295" s="39"/>
      <c r="B295" s="39"/>
      <c r="C295" s="39"/>
      <c r="D295" s="39"/>
      <c r="E295" s="39"/>
      <c r="F295" s="39"/>
      <c r="G295" s="39"/>
      <c r="H295" s="39"/>
    </row>
    <row r="296" spans="1:8" x14ac:dyDescent="0.3">
      <c r="A296" s="39"/>
      <c r="B296" s="39"/>
      <c r="C296" s="39"/>
      <c r="D296" s="39"/>
      <c r="E296" s="39"/>
      <c r="F296" s="39"/>
      <c r="G296" s="39"/>
      <c r="H296" s="39"/>
    </row>
    <row r="297" spans="1:8" x14ac:dyDescent="0.3">
      <c r="A297" s="39"/>
      <c r="B297" s="39"/>
      <c r="C297" s="39"/>
      <c r="D297" s="39"/>
      <c r="E297" s="39"/>
      <c r="F297" s="39"/>
      <c r="G297" s="39"/>
      <c r="H297" s="39"/>
    </row>
    <row r="298" spans="1:8" x14ac:dyDescent="0.3">
      <c r="A298" s="39"/>
      <c r="B298" s="39"/>
      <c r="C298" s="39"/>
      <c r="D298" s="39"/>
      <c r="E298" s="39"/>
      <c r="F298" s="39"/>
      <c r="G298" s="39"/>
      <c r="H298" s="39"/>
    </row>
    <row r="299" spans="1:8" x14ac:dyDescent="0.3">
      <c r="A299" s="39"/>
      <c r="B299" s="39"/>
      <c r="C299" s="39"/>
      <c r="D299" s="39"/>
      <c r="E299" s="39"/>
      <c r="F299" s="39"/>
      <c r="G299" s="39"/>
      <c r="H299" s="39"/>
    </row>
    <row r="300" spans="1:8" x14ac:dyDescent="0.3">
      <c r="A300" s="39"/>
      <c r="B300" s="39"/>
      <c r="C300" s="39"/>
      <c r="D300" s="39"/>
      <c r="E300" s="39"/>
      <c r="F300" s="39"/>
      <c r="G300" s="39"/>
      <c r="H300" s="39"/>
    </row>
    <row r="301" spans="1:8" x14ac:dyDescent="0.3">
      <c r="A301" s="39"/>
      <c r="B301" s="39"/>
      <c r="C301" s="39"/>
      <c r="D301" s="39"/>
      <c r="E301" s="39"/>
      <c r="F301" s="39"/>
      <c r="G301" s="39"/>
      <c r="H301" s="39"/>
    </row>
    <row r="302" spans="1:8" x14ac:dyDescent="0.3">
      <c r="A302" s="39"/>
      <c r="B302" s="39"/>
      <c r="C302" s="39"/>
      <c r="D302" s="39"/>
      <c r="E302" s="39"/>
      <c r="F302" s="39"/>
      <c r="G302" s="39"/>
      <c r="H302" s="39"/>
    </row>
    <row r="303" spans="1:8" x14ac:dyDescent="0.3">
      <c r="A303" s="39"/>
      <c r="B303" s="39"/>
      <c r="C303" s="39"/>
      <c r="D303" s="39"/>
      <c r="E303" s="39"/>
      <c r="F303" s="39"/>
      <c r="G303" s="39"/>
      <c r="H303" s="39"/>
    </row>
    <row r="304" spans="1:8" x14ac:dyDescent="0.3">
      <c r="A304" s="39"/>
      <c r="B304" s="39"/>
      <c r="C304" s="39"/>
      <c r="D304" s="39"/>
      <c r="E304" s="39"/>
      <c r="F304" s="39"/>
      <c r="G304" s="39"/>
      <c r="H304" s="39"/>
    </row>
    <row r="305" spans="1:8" x14ac:dyDescent="0.3">
      <c r="A305" s="39"/>
      <c r="B305" s="39"/>
      <c r="C305" s="39"/>
      <c r="D305" s="39"/>
      <c r="E305" s="39"/>
      <c r="F305" s="39"/>
      <c r="G305" s="39"/>
      <c r="H305" s="39"/>
    </row>
    <row r="306" spans="1:8" x14ac:dyDescent="0.3">
      <c r="A306" s="39"/>
      <c r="B306" s="39"/>
      <c r="C306" s="39"/>
      <c r="D306" s="39"/>
      <c r="E306" s="39"/>
      <c r="F306" s="39"/>
      <c r="G306" s="39"/>
      <c r="H306" s="39"/>
    </row>
    <row r="307" spans="1:8" x14ac:dyDescent="0.3">
      <c r="A307" s="39"/>
      <c r="B307" s="39"/>
      <c r="C307" s="39"/>
      <c r="D307" s="39"/>
      <c r="E307" s="39"/>
      <c r="F307" s="39"/>
      <c r="G307" s="39"/>
      <c r="H307" s="39"/>
    </row>
    <row r="308" spans="1:8" x14ac:dyDescent="0.3">
      <c r="A308" s="39"/>
      <c r="B308" s="39"/>
      <c r="C308" s="39"/>
      <c r="D308" s="39"/>
      <c r="E308" s="39"/>
      <c r="F308" s="39"/>
      <c r="G308" s="39"/>
      <c r="H308" s="39"/>
    </row>
    <row r="309" spans="1:8" x14ac:dyDescent="0.3">
      <c r="A309" s="39"/>
      <c r="B309" s="39"/>
      <c r="C309" s="39"/>
      <c r="D309" s="39"/>
      <c r="E309" s="39"/>
      <c r="F309" s="39"/>
      <c r="G309" s="39"/>
      <c r="H309" s="39"/>
    </row>
    <row r="310" spans="1:8" x14ac:dyDescent="0.3">
      <c r="A310" s="39"/>
      <c r="B310" s="39"/>
      <c r="C310" s="39"/>
      <c r="D310" s="39"/>
      <c r="E310" s="39"/>
      <c r="F310" s="39"/>
      <c r="G310" s="39"/>
      <c r="H310" s="39"/>
    </row>
    <row r="311" spans="1:8" x14ac:dyDescent="0.3">
      <c r="A311" s="39"/>
      <c r="B311" s="39"/>
      <c r="C311" s="39"/>
      <c r="D311" s="39"/>
      <c r="E311" s="39"/>
      <c r="F311" s="39"/>
      <c r="G311" s="39"/>
      <c r="H311" s="39"/>
    </row>
    <row r="312" spans="1:8" x14ac:dyDescent="0.3">
      <c r="A312" s="39"/>
      <c r="B312" s="39"/>
      <c r="C312" s="39"/>
      <c r="D312" s="39"/>
      <c r="E312" s="39"/>
      <c r="F312" s="39"/>
      <c r="G312" s="39"/>
      <c r="H312" s="39"/>
    </row>
    <row r="313" spans="1:8" x14ac:dyDescent="0.3">
      <c r="A313" s="39"/>
      <c r="B313" s="39"/>
      <c r="C313" s="39"/>
      <c r="D313" s="39"/>
      <c r="E313" s="39"/>
      <c r="F313" s="39"/>
      <c r="G313" s="39"/>
      <c r="H313" s="39"/>
    </row>
    <row r="314" spans="1:8" x14ac:dyDescent="0.3">
      <c r="A314" s="39"/>
      <c r="B314" s="39"/>
      <c r="C314" s="39"/>
      <c r="D314" s="39"/>
      <c r="E314" s="39"/>
      <c r="F314" s="39"/>
      <c r="G314" s="39"/>
      <c r="H314" s="39"/>
    </row>
    <row r="315" spans="1:8" x14ac:dyDescent="0.3">
      <c r="A315" s="39"/>
      <c r="B315" s="39"/>
      <c r="C315" s="39"/>
      <c r="D315" s="39"/>
      <c r="E315" s="39"/>
      <c r="F315" s="39"/>
      <c r="G315" s="39"/>
      <c r="H315" s="39"/>
    </row>
    <row r="316" spans="1:8" x14ac:dyDescent="0.3">
      <c r="A316" s="39"/>
      <c r="B316" s="39"/>
      <c r="C316" s="39"/>
      <c r="D316" s="39"/>
      <c r="E316" s="39"/>
      <c r="F316" s="39"/>
      <c r="G316" s="39"/>
      <c r="H316" s="39"/>
    </row>
    <row r="317" spans="1:8" x14ac:dyDescent="0.3">
      <c r="A317" s="39"/>
      <c r="B317" s="39"/>
      <c r="C317" s="39"/>
      <c r="D317" s="39"/>
      <c r="E317" s="39"/>
      <c r="F317" s="39"/>
      <c r="G317" s="39"/>
      <c r="H317" s="39"/>
    </row>
    <row r="318" spans="1:8" x14ac:dyDescent="0.3">
      <c r="A318" s="39"/>
      <c r="B318" s="39"/>
      <c r="C318" s="39"/>
      <c r="D318" s="39"/>
      <c r="E318" s="39"/>
      <c r="F318" s="39"/>
      <c r="G318" s="39"/>
      <c r="H318" s="39"/>
    </row>
    <row r="319" spans="1:8" x14ac:dyDescent="0.3">
      <c r="A319" s="39"/>
      <c r="B319" s="39"/>
      <c r="C319" s="39"/>
      <c r="D319" s="39"/>
      <c r="E319" s="39"/>
      <c r="F319" s="39"/>
      <c r="G319" s="39"/>
      <c r="H319" s="39"/>
    </row>
    <row r="320" spans="1:8" x14ac:dyDescent="0.3">
      <c r="A320" s="39"/>
      <c r="B320" s="39"/>
      <c r="C320" s="39"/>
      <c r="D320" s="39"/>
      <c r="E320" s="39"/>
      <c r="F320" s="39"/>
      <c r="G320" s="39"/>
      <c r="H320" s="39"/>
    </row>
    <row r="321" spans="1:9" x14ac:dyDescent="0.3">
      <c r="A321" s="39"/>
      <c r="B321" s="39"/>
      <c r="C321" s="39"/>
      <c r="D321" s="39"/>
      <c r="E321" s="39"/>
      <c r="F321" s="39"/>
      <c r="G321" s="39"/>
      <c r="H321" s="41"/>
    </row>
    <row r="322" spans="1:9" x14ac:dyDescent="0.3">
      <c r="A322" s="39"/>
      <c r="B322" s="39"/>
      <c r="C322" s="39"/>
      <c r="D322" s="39"/>
      <c r="E322" s="39"/>
      <c r="F322" s="39"/>
      <c r="G322" s="39"/>
      <c r="H322" s="41"/>
    </row>
    <row r="323" spans="1:9" x14ac:dyDescent="0.3">
      <c r="A323" s="39"/>
      <c r="B323" s="39"/>
      <c r="C323" s="39"/>
      <c r="D323" s="39"/>
      <c r="E323" s="39"/>
      <c r="F323" s="39"/>
      <c r="G323" s="39"/>
      <c r="H323" s="41"/>
    </row>
    <row r="324" spans="1:9" x14ac:dyDescent="0.3">
      <c r="A324" s="39"/>
      <c r="B324" s="39"/>
      <c r="C324" s="39"/>
      <c r="D324" s="39"/>
      <c r="E324" s="39"/>
      <c r="F324" s="39"/>
      <c r="G324" s="39"/>
      <c r="H324" s="41"/>
    </row>
    <row r="325" spans="1:9" x14ac:dyDescent="0.3">
      <c r="A325" s="39"/>
      <c r="B325" s="39"/>
      <c r="C325" s="39"/>
      <c r="D325" s="39"/>
      <c r="E325" s="39"/>
      <c r="F325" s="39"/>
      <c r="G325" s="39"/>
      <c r="H325" s="41"/>
    </row>
    <row r="326" spans="1:9" x14ac:dyDescent="0.3">
      <c r="A326" s="39"/>
      <c r="B326" s="39"/>
      <c r="C326" s="39"/>
      <c r="D326" s="39"/>
      <c r="E326" s="39"/>
      <c r="F326" s="39"/>
      <c r="G326" s="39"/>
      <c r="H326" s="41"/>
    </row>
    <row r="327" spans="1:9" x14ac:dyDescent="0.3">
      <c r="A327" s="39"/>
      <c r="B327" s="39"/>
      <c r="C327" s="39"/>
      <c r="D327" s="39"/>
      <c r="E327" s="39"/>
      <c r="F327" s="39"/>
      <c r="G327" s="39"/>
      <c r="H327" s="41"/>
    </row>
    <row r="328" spans="1:9" x14ac:dyDescent="0.3">
      <c r="A328" s="39"/>
      <c r="B328" s="39"/>
      <c r="C328" s="39"/>
      <c r="D328" s="39"/>
      <c r="E328" s="39"/>
      <c r="F328" s="39"/>
      <c r="G328" s="39"/>
      <c r="H328" s="41"/>
      <c r="I328" s="41"/>
    </row>
    <row r="329" spans="1:9" x14ac:dyDescent="0.3">
      <c r="A329" s="39"/>
      <c r="B329" s="39"/>
      <c r="C329" s="39"/>
      <c r="D329" s="39"/>
      <c r="E329" s="39"/>
      <c r="F329" s="39"/>
      <c r="G329" s="39"/>
      <c r="H329" s="41"/>
      <c r="I329" s="41"/>
    </row>
    <row r="330" spans="1:9" x14ac:dyDescent="0.3">
      <c r="A330" s="39"/>
      <c r="B330" s="39"/>
      <c r="C330" s="39"/>
      <c r="D330" s="39"/>
      <c r="E330" s="39"/>
      <c r="F330" s="39"/>
      <c r="G330" s="39"/>
      <c r="H330" s="41"/>
      <c r="I330" s="41"/>
    </row>
    <row r="331" spans="1:9" x14ac:dyDescent="0.3">
      <c r="A331" s="39"/>
      <c r="B331" s="39"/>
      <c r="C331" s="39"/>
      <c r="D331" s="39"/>
      <c r="E331" s="39"/>
      <c r="F331" s="39"/>
      <c r="G331" s="39"/>
      <c r="H331" s="41"/>
      <c r="I331" s="41"/>
    </row>
    <row r="332" spans="1:9" x14ac:dyDescent="0.3">
      <c r="A332" s="39"/>
      <c r="B332" s="39"/>
      <c r="C332" s="39"/>
      <c r="D332" s="39"/>
      <c r="E332" s="39"/>
      <c r="F332" s="39"/>
      <c r="G332" s="39"/>
      <c r="H332" s="41"/>
      <c r="I332" s="41"/>
    </row>
    <row r="333" spans="1:9" x14ac:dyDescent="0.3">
      <c r="A333" s="39"/>
      <c r="B333" s="39"/>
      <c r="C333" s="39"/>
      <c r="D333" s="39"/>
      <c r="E333" s="39"/>
      <c r="F333" s="39"/>
      <c r="G333" s="39"/>
      <c r="H333" s="41"/>
      <c r="I333" s="41"/>
    </row>
    <row r="334" spans="1:9" x14ac:dyDescent="0.3">
      <c r="A334" s="39"/>
      <c r="B334" s="39"/>
      <c r="C334" s="39"/>
      <c r="D334" s="39"/>
      <c r="E334" s="39"/>
      <c r="F334" s="39"/>
      <c r="G334" s="39"/>
      <c r="H334" s="41"/>
      <c r="I334" s="41"/>
    </row>
    <row r="335" spans="1:9" x14ac:dyDescent="0.3">
      <c r="A335" s="39"/>
      <c r="B335" s="39"/>
      <c r="C335" s="39"/>
      <c r="D335" s="39"/>
      <c r="E335" s="39"/>
      <c r="F335" s="39"/>
      <c r="G335" s="39"/>
      <c r="H335" s="41"/>
      <c r="I335" s="41"/>
    </row>
    <row r="336" spans="1:9" x14ac:dyDescent="0.3">
      <c r="A336" s="39"/>
      <c r="B336" s="39"/>
      <c r="C336" s="39"/>
      <c r="D336" s="39"/>
      <c r="E336" s="39"/>
      <c r="F336" s="39"/>
      <c r="G336" s="39"/>
      <c r="H336" s="41"/>
      <c r="I336" s="41"/>
    </row>
    <row r="337" spans="1:9" x14ac:dyDescent="0.3">
      <c r="A337" s="39"/>
      <c r="B337" s="39"/>
      <c r="C337" s="39"/>
      <c r="D337" s="39"/>
      <c r="E337" s="39"/>
      <c r="F337" s="39"/>
      <c r="G337" s="39"/>
      <c r="H337" s="41"/>
      <c r="I337" s="41"/>
    </row>
    <row r="338" spans="1:9" x14ac:dyDescent="0.3">
      <c r="A338" s="39"/>
      <c r="B338" s="39"/>
      <c r="C338" s="39"/>
      <c r="D338" s="39"/>
      <c r="E338" s="39"/>
      <c r="F338" s="39"/>
      <c r="G338" s="39"/>
      <c r="H338" s="41"/>
      <c r="I338" s="41"/>
    </row>
    <row r="339" spans="1:9" x14ac:dyDescent="0.3">
      <c r="A339" s="39"/>
      <c r="B339" s="39"/>
      <c r="C339" s="39"/>
      <c r="D339" s="39"/>
      <c r="E339" s="39"/>
      <c r="F339" s="39"/>
      <c r="G339" s="39"/>
      <c r="H339" s="41"/>
      <c r="I339" s="41"/>
    </row>
    <row r="340" spans="1:9" x14ac:dyDescent="0.3">
      <c r="A340" s="39"/>
      <c r="B340" s="39"/>
      <c r="C340" s="39"/>
      <c r="D340" s="39"/>
      <c r="E340" s="39"/>
      <c r="F340" s="39"/>
      <c r="G340" s="39"/>
      <c r="H340" s="41"/>
      <c r="I340" s="41"/>
    </row>
    <row r="341" spans="1:9" x14ac:dyDescent="0.3">
      <c r="A341" s="39"/>
      <c r="B341" s="39"/>
      <c r="C341" s="39"/>
      <c r="D341" s="39"/>
      <c r="E341" s="39"/>
      <c r="F341" s="39"/>
      <c r="G341" s="39"/>
      <c r="H341" s="41"/>
      <c r="I341" s="41"/>
    </row>
    <row r="342" spans="1:9" x14ac:dyDescent="0.3">
      <c r="A342" s="39"/>
      <c r="B342" s="39"/>
      <c r="C342" s="39"/>
      <c r="D342" s="39"/>
      <c r="E342" s="39"/>
      <c r="F342" s="39"/>
      <c r="G342" s="39"/>
      <c r="H342" s="41"/>
      <c r="I342" s="41"/>
    </row>
    <row r="343" spans="1:9" x14ac:dyDescent="0.3">
      <c r="A343" s="39"/>
      <c r="B343" s="39"/>
      <c r="C343" s="39"/>
      <c r="D343" s="39"/>
      <c r="E343" s="39"/>
      <c r="F343" s="39"/>
      <c r="G343" s="39"/>
      <c r="H343" s="41"/>
      <c r="I343" s="41"/>
    </row>
    <row r="344" spans="1:9" x14ac:dyDescent="0.3">
      <c r="A344" s="39"/>
      <c r="B344" s="39"/>
      <c r="C344" s="39"/>
      <c r="D344" s="39"/>
      <c r="E344" s="39"/>
      <c r="F344" s="39"/>
      <c r="G344" s="39"/>
      <c r="H344" s="41"/>
      <c r="I344" s="41"/>
    </row>
    <row r="345" spans="1:9" x14ac:dyDescent="0.3">
      <c r="A345" s="39"/>
      <c r="B345" s="39"/>
      <c r="C345" s="39"/>
      <c r="D345" s="39"/>
      <c r="E345" s="39"/>
      <c r="F345" s="39"/>
      <c r="G345" s="39"/>
      <c r="H345" s="41"/>
      <c r="I345" s="41"/>
    </row>
    <row r="346" spans="1:9" x14ac:dyDescent="0.3">
      <c r="A346" s="39"/>
      <c r="B346" s="39"/>
      <c r="C346" s="39"/>
      <c r="D346" s="39"/>
      <c r="E346" s="39"/>
      <c r="F346" s="39"/>
      <c r="G346" s="39"/>
      <c r="H346" s="41"/>
      <c r="I346" s="41"/>
    </row>
    <row r="347" spans="1:9" x14ac:dyDescent="0.3">
      <c r="A347" s="39"/>
      <c r="B347" s="39"/>
      <c r="C347" s="39"/>
      <c r="D347" s="39"/>
      <c r="E347" s="39"/>
      <c r="F347" s="39"/>
      <c r="G347" s="39"/>
      <c r="H347" s="41"/>
      <c r="I347" s="41"/>
    </row>
    <row r="348" spans="1:9" x14ac:dyDescent="0.3">
      <c r="A348" s="39"/>
      <c r="B348" s="39"/>
      <c r="C348" s="39"/>
      <c r="D348" s="39"/>
      <c r="E348" s="39"/>
      <c r="F348" s="39"/>
      <c r="G348" s="39"/>
      <c r="H348" s="41"/>
      <c r="I348" s="41"/>
    </row>
    <row r="349" spans="1:9" x14ac:dyDescent="0.3">
      <c r="A349" s="39"/>
      <c r="B349" s="39"/>
      <c r="C349" s="39"/>
      <c r="D349" s="39"/>
      <c r="E349" s="39"/>
      <c r="F349" s="39"/>
      <c r="G349" s="39"/>
      <c r="H349" s="41"/>
      <c r="I349" s="41"/>
    </row>
    <row r="350" spans="1:9" x14ac:dyDescent="0.3">
      <c r="A350" s="39"/>
      <c r="B350" s="39"/>
      <c r="C350" s="39"/>
      <c r="D350" s="39"/>
      <c r="E350" s="39"/>
      <c r="F350" s="39"/>
      <c r="G350" s="39"/>
      <c r="H350" s="41"/>
      <c r="I350" s="41"/>
    </row>
    <row r="351" spans="1:9" x14ac:dyDescent="0.3">
      <c r="A351" s="39"/>
      <c r="B351" s="39"/>
      <c r="C351" s="39"/>
      <c r="D351" s="39"/>
      <c r="E351" s="39"/>
      <c r="F351" s="39"/>
      <c r="G351" s="39"/>
      <c r="H351" s="41"/>
      <c r="I351" s="41"/>
    </row>
    <row r="352" spans="1:9" x14ac:dyDescent="0.3">
      <c r="A352" s="39"/>
      <c r="B352" s="39"/>
      <c r="C352" s="39"/>
      <c r="D352" s="39"/>
      <c r="E352" s="39"/>
      <c r="F352" s="39"/>
      <c r="G352" s="39"/>
      <c r="H352" s="41"/>
      <c r="I352" s="41"/>
    </row>
    <row r="353" spans="1:9" x14ac:dyDescent="0.3">
      <c r="A353" s="39"/>
      <c r="B353" s="39"/>
      <c r="C353" s="39"/>
      <c r="D353" s="39"/>
      <c r="E353" s="39"/>
      <c r="F353" s="39"/>
      <c r="G353" s="39"/>
      <c r="H353" s="41"/>
      <c r="I353" s="41"/>
    </row>
    <row r="354" spans="1:9" x14ac:dyDescent="0.3">
      <c r="A354" s="39"/>
      <c r="B354" s="39"/>
      <c r="C354" s="39"/>
      <c r="D354" s="39"/>
      <c r="E354" s="39"/>
      <c r="F354" s="39"/>
      <c r="G354" s="39"/>
      <c r="H354" s="41"/>
      <c r="I354" s="41"/>
    </row>
    <row r="355" spans="1:9" x14ac:dyDescent="0.3">
      <c r="A355" s="39"/>
      <c r="B355" s="39"/>
      <c r="C355" s="39"/>
      <c r="D355" s="39"/>
      <c r="E355" s="39"/>
      <c r="F355" s="39"/>
      <c r="G355" s="39"/>
      <c r="H355" s="41"/>
      <c r="I355" s="41"/>
    </row>
    <row r="356" spans="1:9" x14ac:dyDescent="0.3">
      <c r="A356" s="39"/>
      <c r="B356" s="39"/>
      <c r="C356" s="39"/>
      <c r="D356" s="39"/>
      <c r="E356" s="39"/>
      <c r="F356" s="39"/>
      <c r="G356" s="39"/>
      <c r="H356" s="41"/>
      <c r="I356" s="41"/>
    </row>
    <row r="357" spans="1:9" x14ac:dyDescent="0.3">
      <c r="A357" s="39"/>
      <c r="B357" s="39"/>
      <c r="C357" s="39"/>
      <c r="D357" s="39"/>
      <c r="E357" s="39"/>
      <c r="F357" s="39"/>
      <c r="G357" s="39"/>
      <c r="H357" s="41"/>
      <c r="I357" s="41"/>
    </row>
    <row r="358" spans="1:9" x14ac:dyDescent="0.3">
      <c r="A358" s="39"/>
      <c r="B358" s="39"/>
      <c r="C358" s="39"/>
      <c r="D358" s="39"/>
      <c r="E358" s="39"/>
      <c r="F358" s="39"/>
      <c r="G358" s="39"/>
      <c r="H358" s="41"/>
      <c r="I358" s="41"/>
    </row>
    <row r="359" spans="1:9" x14ac:dyDescent="0.3">
      <c r="A359" s="39"/>
      <c r="B359" s="39"/>
      <c r="C359" s="39"/>
      <c r="D359" s="39"/>
      <c r="E359" s="39"/>
      <c r="F359" s="39"/>
      <c r="G359" s="39"/>
      <c r="H359" s="41"/>
      <c r="I359" s="41"/>
    </row>
    <row r="360" spans="1:9" x14ac:dyDescent="0.3">
      <c r="A360" s="39"/>
      <c r="B360" s="39"/>
      <c r="C360" s="39"/>
      <c r="D360" s="39"/>
      <c r="E360" s="39"/>
      <c r="F360" s="39"/>
      <c r="G360" s="39"/>
      <c r="H360" s="41"/>
      <c r="I360" s="41"/>
    </row>
    <row r="361" spans="1:9" x14ac:dyDescent="0.3">
      <c r="A361" s="39"/>
      <c r="B361" s="39"/>
      <c r="C361" s="39"/>
      <c r="D361" s="39"/>
      <c r="E361" s="39"/>
      <c r="F361" s="39"/>
      <c r="G361" s="39"/>
      <c r="H361" s="41"/>
      <c r="I361" s="41"/>
    </row>
    <row r="362" spans="1:9" x14ac:dyDescent="0.3">
      <c r="A362" s="39"/>
      <c r="B362" s="39"/>
      <c r="C362" s="39"/>
      <c r="D362" s="39"/>
      <c r="E362" s="39"/>
      <c r="F362" s="39"/>
      <c r="G362" s="39"/>
      <c r="H362" s="41"/>
      <c r="I362" s="41"/>
    </row>
    <row r="363" spans="1:9" x14ac:dyDescent="0.3">
      <c r="A363" s="39"/>
      <c r="B363" s="39"/>
      <c r="C363" s="39"/>
      <c r="D363" s="39"/>
      <c r="E363" s="39"/>
      <c r="F363" s="39"/>
      <c r="G363" s="39"/>
      <c r="H363" s="41"/>
      <c r="I363" s="41"/>
    </row>
    <row r="364" spans="1:9" x14ac:dyDescent="0.3">
      <c r="A364" s="39"/>
      <c r="B364" s="39"/>
      <c r="C364" s="39"/>
      <c r="D364" s="39"/>
      <c r="E364" s="39"/>
      <c r="F364" s="39"/>
      <c r="G364" s="39"/>
      <c r="H364" s="41"/>
      <c r="I364" s="41"/>
    </row>
    <row r="365" spans="1:9" x14ac:dyDescent="0.3">
      <c r="A365" s="39"/>
      <c r="B365" s="39"/>
      <c r="C365" s="39"/>
      <c r="D365" s="39"/>
      <c r="E365" s="39"/>
      <c r="F365" s="39"/>
      <c r="G365" s="39"/>
      <c r="H365" s="41"/>
      <c r="I365" s="41"/>
    </row>
    <row r="366" spans="1:9" x14ac:dyDescent="0.3">
      <c r="A366" s="39"/>
      <c r="B366" s="39"/>
      <c r="C366" s="39"/>
      <c r="D366" s="39"/>
      <c r="E366" s="39"/>
      <c r="F366" s="39"/>
      <c r="G366" s="39"/>
      <c r="H366" s="41"/>
      <c r="I366" s="41"/>
    </row>
    <row r="367" spans="1:9" x14ac:dyDescent="0.3">
      <c r="A367" s="39"/>
      <c r="B367" s="39"/>
      <c r="C367" s="39"/>
      <c r="D367" s="39"/>
      <c r="E367" s="39"/>
      <c r="F367" s="39"/>
      <c r="G367" s="39"/>
      <c r="H367" s="41"/>
      <c r="I367" s="41"/>
    </row>
    <row r="368" spans="1:9" x14ac:dyDescent="0.3">
      <c r="A368" s="39"/>
      <c r="B368" s="39"/>
      <c r="C368" s="39"/>
      <c r="D368" s="39"/>
      <c r="E368" s="39"/>
      <c r="F368" s="39"/>
      <c r="G368" s="39"/>
      <c r="H368" s="41"/>
      <c r="I368" s="41"/>
    </row>
    <row r="369" spans="1:9" x14ac:dyDescent="0.3">
      <c r="A369" s="39"/>
      <c r="B369" s="39"/>
      <c r="C369" s="39"/>
      <c r="D369" s="39"/>
      <c r="E369" s="39"/>
      <c r="F369" s="39"/>
      <c r="G369" s="39"/>
      <c r="H369" s="41"/>
      <c r="I369" s="41"/>
    </row>
    <row r="370" spans="1:9" x14ac:dyDescent="0.3">
      <c r="A370" s="39"/>
      <c r="B370" s="39"/>
      <c r="C370" s="39"/>
      <c r="D370" s="39"/>
      <c r="E370" s="39"/>
      <c r="F370" s="39"/>
      <c r="G370" s="39"/>
      <c r="H370" s="41"/>
      <c r="I370" s="41"/>
    </row>
    <row r="371" spans="1:9" x14ac:dyDescent="0.3">
      <c r="A371" s="39"/>
      <c r="B371" s="39"/>
      <c r="C371" s="39"/>
      <c r="D371" s="39"/>
      <c r="E371" s="39"/>
      <c r="F371" s="39"/>
      <c r="G371" s="39"/>
      <c r="H371" s="41"/>
      <c r="I371" s="41"/>
    </row>
    <row r="372" spans="1:9" x14ac:dyDescent="0.3">
      <c r="A372" s="39"/>
      <c r="B372" s="39"/>
      <c r="C372" s="39"/>
      <c r="D372" s="39"/>
      <c r="E372" s="39"/>
      <c r="F372" s="39"/>
      <c r="G372" s="39"/>
      <c r="H372" s="41"/>
      <c r="I372" s="41"/>
    </row>
    <row r="373" spans="1:9" x14ac:dyDescent="0.3">
      <c r="A373" s="39"/>
      <c r="B373" s="39"/>
      <c r="C373" s="39"/>
      <c r="D373" s="39"/>
      <c r="E373" s="39"/>
      <c r="F373" s="39"/>
      <c r="G373" s="39"/>
      <c r="H373" s="41"/>
      <c r="I373" s="41"/>
    </row>
    <row r="374" spans="1:9" x14ac:dyDescent="0.3">
      <c r="A374" s="39"/>
      <c r="B374" s="39"/>
      <c r="C374" s="39"/>
      <c r="D374" s="39"/>
      <c r="E374" s="39"/>
      <c r="F374" s="39"/>
      <c r="G374" s="39"/>
      <c r="H374" s="41"/>
      <c r="I374" s="41"/>
    </row>
    <row r="375" spans="1:9" x14ac:dyDescent="0.3">
      <c r="A375" s="39"/>
      <c r="B375" s="39"/>
      <c r="C375" s="39"/>
      <c r="D375" s="39"/>
      <c r="E375" s="39"/>
      <c r="F375" s="39"/>
      <c r="G375" s="39"/>
      <c r="H375" s="41"/>
      <c r="I375" s="41"/>
    </row>
    <row r="376" spans="1:9" x14ac:dyDescent="0.3">
      <c r="A376" s="39"/>
      <c r="B376" s="39"/>
      <c r="C376" s="39"/>
      <c r="D376" s="39"/>
      <c r="E376" s="39"/>
      <c r="F376" s="39"/>
      <c r="G376" s="39"/>
      <c r="H376" s="41"/>
      <c r="I376" s="41"/>
    </row>
    <row r="377" spans="1:9" x14ac:dyDescent="0.3">
      <c r="A377" s="39"/>
      <c r="B377" s="39"/>
      <c r="C377" s="39"/>
      <c r="D377" s="39"/>
      <c r="E377" s="39"/>
      <c r="F377" s="39"/>
      <c r="G377" s="39"/>
      <c r="H377" s="41"/>
      <c r="I377" s="41"/>
    </row>
    <row r="378" spans="1:9" x14ac:dyDescent="0.3">
      <c r="A378" s="39"/>
      <c r="B378" s="39"/>
      <c r="C378" s="39"/>
      <c r="D378" s="39"/>
      <c r="E378" s="39"/>
      <c r="F378" s="39"/>
      <c r="G378" s="39"/>
      <c r="H378" s="41"/>
      <c r="I378" s="41"/>
    </row>
    <row r="379" spans="1:9" x14ac:dyDescent="0.3">
      <c r="A379" s="39"/>
      <c r="B379" s="39"/>
      <c r="C379" s="39"/>
      <c r="D379" s="39"/>
      <c r="E379" s="39"/>
      <c r="F379" s="39"/>
      <c r="G379" s="39"/>
      <c r="H379" s="41"/>
      <c r="I379" s="41"/>
    </row>
    <row r="380" spans="1:9" x14ac:dyDescent="0.3">
      <c r="A380" s="39"/>
      <c r="B380" s="39"/>
      <c r="C380" s="39"/>
      <c r="D380" s="39"/>
      <c r="E380" s="39"/>
      <c r="F380" s="39"/>
      <c r="G380" s="39"/>
      <c r="H380" s="41"/>
      <c r="I380" s="41"/>
    </row>
    <row r="381" spans="1:9" x14ac:dyDescent="0.3">
      <c r="A381" s="39"/>
      <c r="B381" s="39"/>
      <c r="C381" s="39"/>
      <c r="D381" s="39"/>
      <c r="E381" s="39"/>
      <c r="F381" s="39"/>
      <c r="G381" s="39"/>
      <c r="H381" s="41"/>
      <c r="I381" s="41"/>
    </row>
    <row r="382" spans="1:9" x14ac:dyDescent="0.3">
      <c r="A382" s="39"/>
      <c r="B382" s="39"/>
      <c r="C382" s="39"/>
      <c r="D382" s="39"/>
      <c r="E382" s="39"/>
      <c r="F382" s="39"/>
      <c r="G382" s="39"/>
      <c r="H382" s="41"/>
      <c r="I382" s="41"/>
    </row>
    <row r="383" spans="1:9" x14ac:dyDescent="0.3">
      <c r="A383" s="39"/>
      <c r="B383" s="39"/>
      <c r="C383" s="39"/>
      <c r="D383" s="39"/>
      <c r="E383" s="39"/>
      <c r="F383" s="39"/>
      <c r="G383" s="39"/>
      <c r="H383" s="41"/>
      <c r="I383" s="41"/>
    </row>
    <row r="384" spans="1:9" x14ac:dyDescent="0.3">
      <c r="A384" s="39"/>
      <c r="B384" s="39"/>
      <c r="C384" s="39"/>
      <c r="D384" s="39"/>
      <c r="E384" s="39"/>
      <c r="F384" s="39"/>
      <c r="G384" s="39"/>
      <c r="H384" s="41"/>
      <c r="I384" s="41"/>
    </row>
    <row r="385" spans="1:9" x14ac:dyDescent="0.3">
      <c r="A385" s="39"/>
      <c r="B385" s="39"/>
      <c r="C385" s="39"/>
      <c r="D385" s="39"/>
      <c r="E385" s="39"/>
      <c r="F385" s="39"/>
      <c r="G385" s="39"/>
      <c r="H385" s="41"/>
      <c r="I385" s="41"/>
    </row>
    <row r="386" spans="1:9" x14ac:dyDescent="0.3">
      <c r="A386" s="39"/>
      <c r="B386" s="39"/>
      <c r="C386" s="39"/>
      <c r="D386" s="39"/>
      <c r="E386" s="39"/>
      <c r="F386" s="39"/>
      <c r="G386" s="39"/>
      <c r="H386" s="41"/>
      <c r="I386" s="41"/>
    </row>
    <row r="387" spans="1:9" x14ac:dyDescent="0.3">
      <c r="A387" s="39"/>
      <c r="B387" s="39"/>
      <c r="C387" s="39"/>
      <c r="D387" s="39"/>
      <c r="E387" s="39"/>
      <c r="F387" s="39"/>
      <c r="G387" s="39"/>
      <c r="H387" s="41"/>
      <c r="I387" s="41"/>
    </row>
    <row r="388" spans="1:9" x14ac:dyDescent="0.3">
      <c r="A388" s="39"/>
      <c r="B388" s="39"/>
      <c r="C388" s="39"/>
      <c r="D388" s="39"/>
      <c r="E388" s="39"/>
      <c r="F388" s="39"/>
      <c r="G388" s="39"/>
      <c r="H388" s="41"/>
      <c r="I388" s="41"/>
    </row>
    <row r="389" spans="1:9" x14ac:dyDescent="0.3">
      <c r="A389" s="39"/>
      <c r="B389" s="39"/>
      <c r="C389" s="39"/>
      <c r="D389" s="39"/>
      <c r="E389" s="39"/>
      <c r="F389" s="39"/>
      <c r="G389" s="39"/>
      <c r="H389" s="41"/>
      <c r="I389" s="41"/>
    </row>
    <row r="390" spans="1:9" x14ac:dyDescent="0.3">
      <c r="A390" s="39"/>
      <c r="B390" s="39"/>
      <c r="C390" s="39"/>
      <c r="D390" s="39"/>
      <c r="E390" s="39"/>
      <c r="F390" s="39"/>
      <c r="G390" s="39"/>
      <c r="H390" s="41"/>
      <c r="I390" s="41"/>
    </row>
    <row r="391" spans="1:9" x14ac:dyDescent="0.3">
      <c r="A391" s="39"/>
      <c r="B391" s="39"/>
      <c r="C391" s="39"/>
      <c r="D391" s="39"/>
      <c r="E391" s="39"/>
      <c r="F391" s="39"/>
      <c r="G391" s="39"/>
      <c r="H391" s="41"/>
      <c r="I391" s="41"/>
    </row>
    <row r="392" spans="1:9" x14ac:dyDescent="0.3">
      <c r="A392" s="39"/>
      <c r="B392" s="39"/>
      <c r="C392" s="39"/>
      <c r="D392" s="39"/>
      <c r="E392" s="39"/>
      <c r="F392" s="39"/>
      <c r="G392" s="39"/>
      <c r="H392" s="41"/>
      <c r="I392" s="41"/>
    </row>
    <row r="393" spans="1:9" x14ac:dyDescent="0.3">
      <c r="H393" s="41"/>
      <c r="I393" s="41"/>
    </row>
    <row r="394" spans="1:9" x14ac:dyDescent="0.3">
      <c r="H394" s="41"/>
      <c r="I394" s="41"/>
    </row>
    <row r="395" spans="1:9" x14ac:dyDescent="0.3">
      <c r="H395" s="41"/>
      <c r="I395" s="41"/>
    </row>
    <row r="396" spans="1:9" x14ac:dyDescent="0.3">
      <c r="H396" s="41"/>
      <c r="I396" s="41"/>
    </row>
    <row r="397" spans="1:9" x14ac:dyDescent="0.3">
      <c r="H397" s="41"/>
      <c r="I397" s="41"/>
    </row>
    <row r="398" spans="1:9" x14ac:dyDescent="0.3">
      <c r="H398" s="41"/>
      <c r="I398" s="41"/>
    </row>
    <row r="399" spans="1:9" x14ac:dyDescent="0.3">
      <c r="H399" s="41"/>
      <c r="I399" s="41"/>
    </row>
    <row r="400" spans="1:9" x14ac:dyDescent="0.3">
      <c r="H400" s="41"/>
      <c r="I400" s="41"/>
    </row>
    <row r="401" spans="8:9" x14ac:dyDescent="0.3">
      <c r="H401" s="41"/>
      <c r="I401" s="41"/>
    </row>
    <row r="402" spans="8:9" x14ac:dyDescent="0.3">
      <c r="H402" s="41"/>
      <c r="I402" s="41"/>
    </row>
    <row r="403" spans="8:9" x14ac:dyDescent="0.3">
      <c r="H403" s="41"/>
      <c r="I403" s="41"/>
    </row>
    <row r="404" spans="8:9" x14ac:dyDescent="0.3">
      <c r="H404" s="41"/>
      <c r="I404" s="41"/>
    </row>
    <row r="405" spans="8:9" x14ac:dyDescent="0.3">
      <c r="H405" s="41"/>
      <c r="I405" s="41"/>
    </row>
    <row r="406" spans="8:9" x14ac:dyDescent="0.3">
      <c r="H406" s="41"/>
      <c r="I406" s="41"/>
    </row>
    <row r="407" spans="8:9" x14ac:dyDescent="0.3">
      <c r="H407" s="41"/>
      <c r="I407" s="41"/>
    </row>
    <row r="408" spans="8:9" x14ac:dyDescent="0.3">
      <c r="H408" s="41"/>
      <c r="I408" s="41"/>
    </row>
    <row r="409" spans="8:9" x14ac:dyDescent="0.3">
      <c r="H409" s="41"/>
      <c r="I409" s="41"/>
    </row>
    <row r="410" spans="8:9" x14ac:dyDescent="0.3">
      <c r="H410" s="41"/>
      <c r="I410" s="41"/>
    </row>
    <row r="411" spans="8:9" x14ac:dyDescent="0.3">
      <c r="H411" s="41"/>
      <c r="I411" s="41"/>
    </row>
    <row r="412" spans="8:9" x14ac:dyDescent="0.3">
      <c r="H412" s="41"/>
      <c r="I412" s="41"/>
    </row>
    <row r="413" spans="8:9" x14ac:dyDescent="0.3">
      <c r="H413" s="41"/>
      <c r="I413" s="41"/>
    </row>
    <row r="414" spans="8:9" x14ac:dyDescent="0.3">
      <c r="H414" s="41"/>
      <c r="I414" s="41"/>
    </row>
    <row r="415" spans="8:9" x14ac:dyDescent="0.3">
      <c r="H415" s="41"/>
      <c r="I415" s="41"/>
    </row>
    <row r="416" spans="8:9" x14ac:dyDescent="0.3">
      <c r="H416" s="41"/>
      <c r="I416" s="41"/>
    </row>
    <row r="417" spans="8:9" x14ac:dyDescent="0.3">
      <c r="H417" s="41"/>
      <c r="I417" s="41"/>
    </row>
    <row r="418" spans="8:9" x14ac:dyDescent="0.3">
      <c r="H418" s="41"/>
      <c r="I418" s="41"/>
    </row>
    <row r="419" spans="8:9" x14ac:dyDescent="0.3">
      <c r="H419" s="41"/>
      <c r="I419" s="41"/>
    </row>
    <row r="420" spans="8:9" x14ac:dyDescent="0.3">
      <c r="H420" s="41"/>
      <c r="I420" s="41"/>
    </row>
    <row r="421" spans="8:9" x14ac:dyDescent="0.3">
      <c r="H421" s="41"/>
      <c r="I421" s="41"/>
    </row>
    <row r="422" spans="8:9" x14ac:dyDescent="0.3">
      <c r="H422" s="41"/>
      <c r="I422" s="41"/>
    </row>
    <row r="423" spans="8:9" x14ac:dyDescent="0.3">
      <c r="H423" s="41"/>
      <c r="I423" s="41"/>
    </row>
    <row r="424" spans="8:9" x14ac:dyDescent="0.3">
      <c r="H424" s="41"/>
      <c r="I424" s="41"/>
    </row>
    <row r="425" spans="8:9" x14ac:dyDescent="0.3">
      <c r="H425" s="41"/>
      <c r="I425" s="41"/>
    </row>
    <row r="426" spans="8:9" x14ac:dyDescent="0.3">
      <c r="H426" s="41"/>
      <c r="I426" s="41"/>
    </row>
    <row r="427" spans="8:9" x14ac:dyDescent="0.3">
      <c r="H427" s="41"/>
      <c r="I427" s="41"/>
    </row>
    <row r="428" spans="8:9" x14ac:dyDescent="0.3">
      <c r="H428" s="41"/>
      <c r="I428" s="41"/>
    </row>
    <row r="429" spans="8:9" x14ac:dyDescent="0.3">
      <c r="H429" s="41"/>
      <c r="I429" s="41"/>
    </row>
    <row r="430" spans="8:9" x14ac:dyDescent="0.3">
      <c r="H430" s="41"/>
      <c r="I430" s="41"/>
    </row>
    <row r="431" spans="8:9" x14ac:dyDescent="0.3">
      <c r="H431" s="41"/>
      <c r="I431" s="41"/>
    </row>
    <row r="432" spans="8:9" x14ac:dyDescent="0.3">
      <c r="H432" s="41"/>
      <c r="I432" s="41"/>
    </row>
    <row r="433" spans="8:9" x14ac:dyDescent="0.3">
      <c r="H433" s="41"/>
      <c r="I433" s="41"/>
    </row>
    <row r="434" spans="8:9" x14ac:dyDescent="0.3">
      <c r="H434" s="41"/>
      <c r="I434" s="41"/>
    </row>
    <row r="435" spans="8:9" x14ac:dyDescent="0.3">
      <c r="H435" s="41"/>
      <c r="I435" s="41"/>
    </row>
    <row r="436" spans="8:9" x14ac:dyDescent="0.3">
      <c r="H436" s="41"/>
      <c r="I436" s="41"/>
    </row>
    <row r="437" spans="8:9" x14ac:dyDescent="0.3">
      <c r="H437" s="41"/>
      <c r="I437" s="41"/>
    </row>
    <row r="438" spans="8:9" x14ac:dyDescent="0.3">
      <c r="H438" s="41"/>
      <c r="I438" s="41"/>
    </row>
    <row r="439" spans="8:9" x14ac:dyDescent="0.3">
      <c r="H439" s="41"/>
      <c r="I439" s="41"/>
    </row>
    <row r="440" spans="8:9" x14ac:dyDescent="0.3">
      <c r="H440" s="41"/>
      <c r="I440" s="41"/>
    </row>
    <row r="441" spans="8:9" x14ac:dyDescent="0.3">
      <c r="H441" s="41"/>
      <c r="I441" s="41"/>
    </row>
    <row r="442" spans="8:9" x14ac:dyDescent="0.3">
      <c r="H442" s="41"/>
      <c r="I442" s="41"/>
    </row>
    <row r="443" spans="8:9" x14ac:dyDescent="0.3">
      <c r="H443" s="41"/>
      <c r="I443" s="41"/>
    </row>
    <row r="444" spans="8:9" x14ac:dyDescent="0.3">
      <c r="H444" s="41"/>
      <c r="I444" s="41"/>
    </row>
    <row r="445" spans="8:9" x14ac:dyDescent="0.3">
      <c r="H445" s="41"/>
      <c r="I445" s="41"/>
    </row>
    <row r="446" spans="8:9" x14ac:dyDescent="0.3">
      <c r="H446" s="41"/>
      <c r="I446" s="41"/>
    </row>
    <row r="447" spans="8:9" x14ac:dyDescent="0.3">
      <c r="H447" s="41"/>
      <c r="I447" s="41"/>
    </row>
    <row r="448" spans="8:9" x14ac:dyDescent="0.3">
      <c r="H448" s="41"/>
      <c r="I448" s="41"/>
    </row>
    <row r="449" spans="1:9" x14ac:dyDescent="0.3">
      <c r="H449" s="41"/>
      <c r="I449" s="41"/>
    </row>
    <row r="450" spans="1:9" x14ac:dyDescent="0.3">
      <c r="H450" s="41"/>
      <c r="I450" s="41"/>
    </row>
    <row r="451" spans="1:9" x14ac:dyDescent="0.3">
      <c r="H451" s="41"/>
      <c r="I451" s="41"/>
    </row>
    <row r="452" spans="1:9" x14ac:dyDescent="0.3">
      <c r="H452" s="41"/>
      <c r="I452" s="41"/>
    </row>
    <row r="453" spans="1:9" x14ac:dyDescent="0.3">
      <c r="H453" s="41"/>
      <c r="I453" s="41"/>
    </row>
    <row r="454" spans="1:9" x14ac:dyDescent="0.3">
      <c r="H454" s="41"/>
      <c r="I454" s="41"/>
    </row>
    <row r="455" spans="1:9" x14ac:dyDescent="0.3">
      <c r="H455" s="41"/>
      <c r="I455" s="41"/>
    </row>
    <row r="456" spans="1:9" x14ac:dyDescent="0.3">
      <c r="A456" s="39"/>
      <c r="B456" s="39"/>
      <c r="C456" s="39"/>
      <c r="D456" s="39"/>
      <c r="E456" s="39"/>
      <c r="F456" s="39"/>
      <c r="G456" s="39"/>
      <c r="H456" s="41"/>
      <c r="I456" s="41"/>
    </row>
    <row r="457" spans="1:9" x14ac:dyDescent="0.3">
      <c r="A457" s="39"/>
      <c r="B457" s="39"/>
      <c r="C457" s="39"/>
      <c r="D457" s="39"/>
      <c r="E457" s="39"/>
      <c r="F457" s="39"/>
      <c r="G457" s="39"/>
      <c r="H457" s="41"/>
      <c r="I457" s="41"/>
    </row>
    <row r="458" spans="1:9" x14ac:dyDescent="0.3">
      <c r="A458" s="39"/>
      <c r="B458" s="39"/>
      <c r="C458" s="39"/>
      <c r="D458" s="39"/>
      <c r="E458" s="39"/>
      <c r="F458" s="39"/>
      <c r="G458" s="39"/>
      <c r="H458" s="41"/>
      <c r="I458" s="41"/>
    </row>
    <row r="459" spans="1:9" x14ac:dyDescent="0.3">
      <c r="A459" s="39"/>
      <c r="B459" s="39"/>
      <c r="C459" s="39"/>
      <c r="D459" s="39"/>
      <c r="E459" s="39"/>
      <c r="F459" s="39"/>
      <c r="G459" s="39"/>
      <c r="H459" s="41"/>
      <c r="I459" s="41"/>
    </row>
    <row r="460" spans="1:9" x14ac:dyDescent="0.3">
      <c r="A460" s="39"/>
      <c r="B460" s="39"/>
      <c r="C460" s="39"/>
      <c r="D460" s="39"/>
      <c r="E460" s="39"/>
      <c r="F460" s="39"/>
      <c r="G460" s="39"/>
      <c r="H460" s="41"/>
      <c r="I460" s="41"/>
    </row>
    <row r="461" spans="1:9" x14ac:dyDescent="0.3">
      <c r="A461" s="39"/>
      <c r="B461" s="39"/>
      <c r="C461" s="39"/>
      <c r="D461" s="39"/>
      <c r="E461" s="39"/>
      <c r="F461" s="39"/>
      <c r="G461" s="39"/>
      <c r="H461" s="41"/>
      <c r="I461" s="41"/>
    </row>
    <row r="462" spans="1:9" x14ac:dyDescent="0.3">
      <c r="A462" s="39"/>
      <c r="B462" s="39"/>
      <c r="C462" s="39"/>
      <c r="D462" s="39"/>
      <c r="E462" s="39"/>
      <c r="F462" s="39"/>
      <c r="G462" s="39"/>
      <c r="H462" s="41"/>
      <c r="I462" s="41"/>
    </row>
    <row r="463" spans="1:9" x14ac:dyDescent="0.3">
      <c r="A463" s="39"/>
      <c r="B463" s="39"/>
      <c r="C463" s="39"/>
      <c r="D463" s="39"/>
      <c r="E463" s="39"/>
      <c r="F463" s="39"/>
      <c r="G463" s="39"/>
      <c r="H463" s="41"/>
      <c r="I463" s="41"/>
    </row>
    <row r="464" spans="1:9" x14ac:dyDescent="0.3">
      <c r="A464" s="39"/>
      <c r="B464" s="39"/>
      <c r="C464" s="39"/>
      <c r="D464" s="39"/>
      <c r="E464" s="39"/>
      <c r="F464" s="39"/>
      <c r="G464" s="39"/>
      <c r="H464" s="41"/>
      <c r="I464" s="41"/>
    </row>
    <row r="465" spans="1:9" x14ac:dyDescent="0.3">
      <c r="A465" s="39"/>
      <c r="B465" s="39"/>
      <c r="C465" s="39"/>
      <c r="D465" s="39"/>
      <c r="E465" s="39"/>
      <c r="F465" s="39"/>
      <c r="G465" s="39"/>
      <c r="H465" s="41"/>
      <c r="I465" s="41"/>
    </row>
    <row r="466" spans="1:9" x14ac:dyDescent="0.3">
      <c r="A466" s="39"/>
      <c r="B466" s="39"/>
      <c r="C466" s="39"/>
      <c r="D466" s="39"/>
      <c r="E466" s="39"/>
      <c r="F466" s="39"/>
      <c r="G466" s="39"/>
      <c r="H466" s="41"/>
      <c r="I466" s="41"/>
    </row>
    <row r="467" spans="1:9" x14ac:dyDescent="0.3">
      <c r="A467" s="39"/>
      <c r="B467" s="39"/>
      <c r="C467" s="39"/>
      <c r="D467" s="39"/>
      <c r="E467" s="39"/>
      <c r="F467" s="39"/>
      <c r="G467" s="39"/>
      <c r="H467" s="41"/>
      <c r="I467" s="41"/>
    </row>
    <row r="468" spans="1:9" x14ac:dyDescent="0.3">
      <c r="A468" s="39"/>
      <c r="B468" s="39"/>
      <c r="C468" s="39"/>
      <c r="D468" s="39"/>
      <c r="E468" s="39"/>
      <c r="F468" s="39"/>
      <c r="G468" s="39"/>
      <c r="H468" s="41"/>
      <c r="I468" s="41"/>
    </row>
    <row r="469" spans="1:9" x14ac:dyDescent="0.3">
      <c r="A469" s="39"/>
      <c r="B469" s="39"/>
      <c r="C469" s="39"/>
      <c r="D469" s="39"/>
      <c r="E469" s="39"/>
      <c r="F469" s="39"/>
      <c r="G469" s="39"/>
      <c r="H469" s="41"/>
      <c r="I469" s="41"/>
    </row>
    <row r="470" spans="1:9" x14ac:dyDescent="0.3">
      <c r="A470" s="39"/>
      <c r="B470" s="39"/>
      <c r="C470" s="39"/>
      <c r="D470" s="39"/>
      <c r="E470" s="39"/>
      <c r="F470" s="39"/>
      <c r="G470" s="39"/>
      <c r="H470" s="41"/>
      <c r="I470" s="41"/>
    </row>
    <row r="471" spans="1:9" x14ac:dyDescent="0.3">
      <c r="A471" s="39"/>
      <c r="B471" s="39"/>
      <c r="C471" s="39"/>
      <c r="D471" s="39"/>
      <c r="E471" s="39"/>
      <c r="F471" s="39"/>
      <c r="G471" s="39"/>
      <c r="H471" s="41"/>
      <c r="I471" s="41"/>
    </row>
    <row r="472" spans="1:9" x14ac:dyDescent="0.3">
      <c r="A472" s="39"/>
      <c r="B472" s="39"/>
      <c r="C472" s="39"/>
      <c r="D472" s="39"/>
      <c r="E472" s="39"/>
      <c r="F472" s="39"/>
      <c r="G472" s="39"/>
      <c r="H472" s="41"/>
      <c r="I472" s="41"/>
    </row>
    <row r="473" spans="1:9" x14ac:dyDescent="0.3">
      <c r="A473" s="39"/>
      <c r="B473" s="39"/>
      <c r="C473" s="39"/>
      <c r="D473" s="39"/>
      <c r="E473" s="39"/>
      <c r="F473" s="39"/>
      <c r="G473" s="39"/>
      <c r="H473" s="41"/>
      <c r="I473" s="41"/>
    </row>
    <row r="474" spans="1:9" x14ac:dyDescent="0.3">
      <c r="A474" s="39"/>
      <c r="B474" s="39"/>
      <c r="C474" s="39"/>
      <c r="D474" s="39"/>
      <c r="E474" s="39"/>
      <c r="F474" s="39"/>
      <c r="G474" s="39"/>
      <c r="H474" s="41"/>
      <c r="I474" s="41"/>
    </row>
    <row r="475" spans="1:9" x14ac:dyDescent="0.3">
      <c r="A475" s="39"/>
      <c r="B475" s="39"/>
      <c r="C475" s="39"/>
      <c r="D475" s="39"/>
      <c r="E475" s="39"/>
      <c r="F475" s="39"/>
      <c r="G475" s="39"/>
      <c r="H475" s="41"/>
      <c r="I475" s="41"/>
    </row>
    <row r="476" spans="1:9" x14ac:dyDescent="0.3">
      <c r="A476" s="39"/>
      <c r="B476" s="39"/>
      <c r="C476" s="39"/>
      <c r="D476" s="39"/>
      <c r="E476" s="39"/>
      <c r="F476" s="39"/>
      <c r="G476" s="39"/>
      <c r="H476" s="41"/>
      <c r="I476" s="41"/>
    </row>
    <row r="477" spans="1:9" x14ac:dyDescent="0.3">
      <c r="A477" s="39"/>
      <c r="B477" s="39"/>
      <c r="C477" s="39"/>
      <c r="D477" s="39"/>
      <c r="E477" s="39"/>
      <c r="F477" s="39"/>
      <c r="G477" s="39"/>
      <c r="H477" s="41"/>
      <c r="I477" s="41"/>
    </row>
    <row r="478" spans="1:9" x14ac:dyDescent="0.3">
      <c r="A478" s="39"/>
      <c r="B478" s="39"/>
      <c r="C478" s="39"/>
      <c r="D478" s="39"/>
      <c r="E478" s="39"/>
      <c r="F478" s="39"/>
      <c r="G478" s="39"/>
      <c r="H478" s="41"/>
      <c r="I478" s="41"/>
    </row>
    <row r="479" spans="1:9" x14ac:dyDescent="0.3">
      <c r="A479" s="39"/>
      <c r="B479" s="39"/>
      <c r="C479" s="39"/>
      <c r="D479" s="39"/>
      <c r="E479" s="39"/>
      <c r="F479" s="39"/>
      <c r="G479" s="39"/>
      <c r="H479" s="41"/>
      <c r="I479" s="41"/>
    </row>
    <row r="480" spans="1:9" x14ac:dyDescent="0.3">
      <c r="A480" s="39"/>
      <c r="B480" s="39"/>
      <c r="C480" s="39"/>
      <c r="D480" s="39"/>
      <c r="E480" s="39"/>
      <c r="F480" s="39"/>
      <c r="G480" s="39"/>
      <c r="H480" s="41"/>
      <c r="I480" s="41"/>
    </row>
    <row r="481" spans="1:9" x14ac:dyDescent="0.3">
      <c r="A481" s="39"/>
      <c r="B481" s="39"/>
      <c r="C481" s="39"/>
      <c r="D481" s="39"/>
      <c r="E481" s="39"/>
      <c r="F481" s="39"/>
      <c r="G481" s="39"/>
      <c r="H481" s="41"/>
      <c r="I481" s="41"/>
    </row>
    <row r="482" spans="1:9" x14ac:dyDescent="0.3">
      <c r="A482" s="39"/>
      <c r="B482" s="39"/>
      <c r="C482" s="39"/>
      <c r="D482" s="39"/>
      <c r="E482" s="39"/>
      <c r="F482" s="39"/>
      <c r="G482" s="39"/>
      <c r="H482" s="41"/>
      <c r="I482" s="41"/>
    </row>
    <row r="483" spans="1:9" x14ac:dyDescent="0.3">
      <c r="A483" s="39"/>
      <c r="B483" s="39"/>
      <c r="C483" s="39"/>
      <c r="D483" s="39"/>
      <c r="E483" s="39"/>
      <c r="F483" s="39"/>
      <c r="G483" s="39"/>
      <c r="H483" s="41"/>
      <c r="I483" s="41"/>
    </row>
    <row r="484" spans="1:9" x14ac:dyDescent="0.3">
      <c r="A484" s="39"/>
      <c r="B484" s="39"/>
      <c r="C484" s="39"/>
      <c r="D484" s="39"/>
      <c r="E484" s="39"/>
      <c r="F484" s="39"/>
      <c r="G484" s="39"/>
      <c r="H484" s="41"/>
      <c r="I484" s="41"/>
    </row>
    <row r="485" spans="1:9" x14ac:dyDescent="0.3">
      <c r="A485" s="39"/>
      <c r="B485" s="39"/>
      <c r="C485" s="39"/>
      <c r="D485" s="39"/>
      <c r="E485" s="39"/>
      <c r="F485" s="39"/>
      <c r="G485" s="39"/>
      <c r="H485" s="41"/>
      <c r="I485" s="41"/>
    </row>
    <row r="486" spans="1:9" x14ac:dyDescent="0.3">
      <c r="A486" s="39"/>
      <c r="B486" s="39"/>
      <c r="C486" s="39"/>
      <c r="D486" s="39"/>
      <c r="E486" s="39"/>
      <c r="F486" s="39"/>
      <c r="G486" s="39"/>
      <c r="H486" s="41"/>
      <c r="I486" s="41"/>
    </row>
    <row r="487" spans="1:9" x14ac:dyDescent="0.3">
      <c r="A487" s="39"/>
      <c r="B487" s="39"/>
      <c r="C487" s="39"/>
      <c r="D487" s="39"/>
      <c r="E487" s="39"/>
      <c r="F487" s="39"/>
      <c r="G487" s="39"/>
      <c r="H487" s="41"/>
      <c r="I487" s="41"/>
    </row>
    <row r="488" spans="1:9" x14ac:dyDescent="0.3">
      <c r="A488" s="39"/>
      <c r="B488" s="39"/>
      <c r="C488" s="39"/>
      <c r="D488" s="39"/>
      <c r="E488" s="39"/>
      <c r="F488" s="39"/>
      <c r="G488" s="39"/>
      <c r="H488" s="41"/>
      <c r="I488" s="41"/>
    </row>
    <row r="489" spans="1:9" x14ac:dyDescent="0.3">
      <c r="A489" s="39"/>
      <c r="B489" s="39"/>
      <c r="C489" s="39"/>
      <c r="D489" s="39"/>
      <c r="E489" s="39"/>
      <c r="F489" s="39"/>
      <c r="G489" s="39"/>
      <c r="H489" s="41"/>
      <c r="I489" s="41"/>
    </row>
    <row r="490" spans="1:9" x14ac:dyDescent="0.3">
      <c r="A490" s="39"/>
      <c r="B490" s="39"/>
      <c r="C490" s="39"/>
      <c r="D490" s="39"/>
      <c r="E490" s="39"/>
      <c r="F490" s="39"/>
      <c r="G490" s="39"/>
      <c r="H490" s="41"/>
      <c r="I490" s="41"/>
    </row>
    <row r="491" spans="1:9" x14ac:dyDescent="0.3">
      <c r="A491" s="39"/>
      <c r="B491" s="39"/>
      <c r="C491" s="39"/>
      <c r="D491" s="39"/>
      <c r="E491" s="39"/>
      <c r="F491" s="39"/>
      <c r="G491" s="39"/>
      <c r="H491" s="41"/>
      <c r="I491" s="41"/>
    </row>
    <row r="492" spans="1:9" x14ac:dyDescent="0.3">
      <c r="A492" s="39"/>
      <c r="B492" s="39"/>
      <c r="C492" s="39"/>
      <c r="D492" s="39"/>
      <c r="E492" s="39"/>
      <c r="F492" s="39"/>
      <c r="G492" s="39"/>
      <c r="H492" s="41"/>
      <c r="I492" s="41"/>
    </row>
    <row r="493" spans="1:9" x14ac:dyDescent="0.3">
      <c r="A493" s="39"/>
      <c r="B493" s="39"/>
      <c r="C493" s="39"/>
      <c r="D493" s="39"/>
      <c r="E493" s="39"/>
      <c r="F493" s="39"/>
      <c r="G493" s="39"/>
      <c r="H493" s="41"/>
      <c r="I493" s="41"/>
    </row>
    <row r="494" spans="1:9" x14ac:dyDescent="0.3">
      <c r="A494" s="39"/>
      <c r="B494" s="39"/>
      <c r="C494" s="39"/>
      <c r="D494" s="39"/>
      <c r="E494" s="39"/>
      <c r="F494" s="39"/>
      <c r="G494" s="39"/>
      <c r="H494" s="41"/>
      <c r="I494" s="41"/>
    </row>
    <row r="495" spans="1:9" x14ac:dyDescent="0.3">
      <c r="A495" s="39"/>
      <c r="B495" s="39"/>
      <c r="C495" s="39"/>
      <c r="D495" s="39"/>
      <c r="E495" s="39"/>
      <c r="F495" s="39"/>
      <c r="G495" s="39"/>
      <c r="H495" s="41"/>
      <c r="I495" s="41"/>
    </row>
    <row r="496" spans="1:9" x14ac:dyDescent="0.3">
      <c r="A496" s="39"/>
      <c r="B496" s="39"/>
      <c r="C496" s="39"/>
      <c r="D496" s="39"/>
      <c r="E496" s="39"/>
      <c r="F496" s="39"/>
      <c r="G496" s="39"/>
      <c r="H496" s="41"/>
      <c r="I496" s="41"/>
    </row>
    <row r="497" spans="1:9" x14ac:dyDescent="0.3">
      <c r="A497" s="39"/>
      <c r="B497" s="39"/>
      <c r="C497" s="39"/>
      <c r="D497" s="39"/>
      <c r="E497" s="39"/>
      <c r="F497" s="39"/>
      <c r="G497" s="39"/>
      <c r="H497" s="41"/>
      <c r="I497" s="41"/>
    </row>
    <row r="498" spans="1:9" x14ac:dyDescent="0.3">
      <c r="A498" s="39"/>
      <c r="B498" s="39"/>
      <c r="C498" s="39"/>
      <c r="D498" s="39"/>
      <c r="E498" s="39"/>
      <c r="F498" s="39"/>
      <c r="G498" s="39"/>
      <c r="H498" s="41"/>
      <c r="I498" s="41"/>
    </row>
    <row r="499" spans="1:9" x14ac:dyDescent="0.3">
      <c r="A499" s="39"/>
      <c r="B499" s="39"/>
      <c r="C499" s="39"/>
      <c r="D499" s="39"/>
      <c r="E499" s="39"/>
      <c r="F499" s="39"/>
      <c r="G499" s="39"/>
      <c r="H499" s="41"/>
      <c r="I499" s="41"/>
    </row>
    <row r="500" spans="1:9" x14ac:dyDescent="0.3">
      <c r="A500" s="39"/>
      <c r="B500" s="39"/>
      <c r="C500" s="39"/>
      <c r="D500" s="39"/>
      <c r="E500" s="39"/>
      <c r="F500" s="39"/>
      <c r="G500" s="39"/>
      <c r="H500" s="41"/>
      <c r="I500" s="41"/>
    </row>
    <row r="501" spans="1:9" x14ac:dyDescent="0.3">
      <c r="A501" s="39"/>
      <c r="B501" s="39"/>
      <c r="C501" s="39"/>
      <c r="D501" s="39"/>
      <c r="E501" s="39"/>
      <c r="F501" s="39"/>
      <c r="G501" s="39"/>
      <c r="H501" s="41"/>
      <c r="I501" s="41"/>
    </row>
    <row r="502" spans="1:9" x14ac:dyDescent="0.3">
      <c r="A502" s="39"/>
      <c r="B502" s="39"/>
      <c r="C502" s="39"/>
      <c r="D502" s="39"/>
      <c r="E502" s="39"/>
      <c r="F502" s="39"/>
      <c r="G502" s="39"/>
      <c r="H502" s="41"/>
      <c r="I502" s="41"/>
    </row>
    <row r="503" spans="1:9" x14ac:dyDescent="0.3">
      <c r="A503" s="39"/>
      <c r="B503" s="39"/>
      <c r="C503" s="39"/>
      <c r="D503" s="39"/>
      <c r="E503" s="39"/>
      <c r="F503" s="39"/>
      <c r="G503" s="39"/>
      <c r="H503" s="41"/>
      <c r="I503" s="41"/>
    </row>
    <row r="504" spans="1:9" x14ac:dyDescent="0.3">
      <c r="A504" s="39"/>
      <c r="B504" s="39"/>
      <c r="C504" s="39"/>
      <c r="D504" s="39"/>
      <c r="E504" s="39"/>
      <c r="F504" s="39"/>
      <c r="G504" s="39"/>
      <c r="H504" s="41"/>
      <c r="I504" s="41"/>
    </row>
    <row r="505" spans="1:9" x14ac:dyDescent="0.3">
      <c r="A505" s="39"/>
      <c r="B505" s="39"/>
      <c r="C505" s="39"/>
      <c r="D505" s="39"/>
      <c r="E505" s="39"/>
      <c r="F505" s="39"/>
      <c r="G505" s="39"/>
      <c r="H505" s="41"/>
      <c r="I505" s="41"/>
    </row>
    <row r="506" spans="1:9" x14ac:dyDescent="0.3">
      <c r="A506" s="39"/>
      <c r="B506" s="39"/>
      <c r="C506" s="39"/>
      <c r="D506" s="39"/>
      <c r="E506" s="39"/>
      <c r="F506" s="39"/>
      <c r="G506" s="39"/>
      <c r="H506" s="41"/>
      <c r="I506" s="41"/>
    </row>
    <row r="507" spans="1:9" x14ac:dyDescent="0.3">
      <c r="A507" s="39"/>
      <c r="B507" s="39"/>
      <c r="C507" s="39"/>
      <c r="D507" s="39"/>
      <c r="E507" s="39"/>
      <c r="F507" s="39"/>
      <c r="G507" s="39"/>
      <c r="H507" s="41"/>
      <c r="I507" s="41"/>
    </row>
    <row r="508" spans="1:9" x14ac:dyDescent="0.3">
      <c r="A508" s="39"/>
      <c r="B508" s="39"/>
      <c r="C508" s="39"/>
      <c r="D508" s="39"/>
      <c r="E508" s="39"/>
      <c r="F508" s="39"/>
      <c r="G508" s="39"/>
      <c r="H508" s="41"/>
      <c r="I508" s="41"/>
    </row>
    <row r="509" spans="1:9" x14ac:dyDescent="0.3">
      <c r="A509" s="39"/>
      <c r="B509" s="39"/>
      <c r="C509" s="39"/>
      <c r="D509" s="39"/>
      <c r="E509" s="39"/>
      <c r="F509" s="39"/>
      <c r="G509" s="39"/>
      <c r="H509" s="41"/>
      <c r="I509" s="41"/>
    </row>
    <row r="510" spans="1:9" x14ac:dyDescent="0.3">
      <c r="A510" s="39"/>
      <c r="B510" s="39"/>
      <c r="C510" s="39"/>
      <c r="D510" s="39"/>
      <c r="E510" s="39"/>
      <c r="F510" s="39"/>
      <c r="G510" s="39"/>
      <c r="H510" s="41"/>
      <c r="I510" s="41"/>
    </row>
    <row r="511" spans="1:9" x14ac:dyDescent="0.3">
      <c r="A511" s="39"/>
      <c r="B511" s="39"/>
      <c r="C511" s="39"/>
      <c r="D511" s="39"/>
      <c r="E511" s="39"/>
      <c r="F511" s="39"/>
      <c r="G511" s="39"/>
      <c r="H511" s="41"/>
      <c r="I511" s="41"/>
    </row>
    <row r="512" spans="1:9" x14ac:dyDescent="0.3">
      <c r="A512" s="39"/>
      <c r="B512" s="39"/>
      <c r="C512" s="39"/>
      <c r="D512" s="39"/>
      <c r="E512" s="39"/>
      <c r="F512" s="39"/>
      <c r="G512" s="39"/>
      <c r="H512" s="41"/>
      <c r="I512" s="41"/>
    </row>
    <row r="513" spans="1:9" x14ac:dyDescent="0.3">
      <c r="A513" s="39"/>
      <c r="B513" s="39"/>
      <c r="C513" s="39"/>
      <c r="D513" s="39"/>
      <c r="E513" s="39"/>
      <c r="F513" s="39"/>
      <c r="G513" s="39"/>
      <c r="H513" s="41"/>
      <c r="I513" s="41"/>
    </row>
    <row r="514" spans="1:9" x14ac:dyDescent="0.3">
      <c r="A514" s="39"/>
      <c r="B514" s="39"/>
      <c r="C514" s="39"/>
      <c r="D514" s="39"/>
      <c r="E514" s="39"/>
      <c r="F514" s="39"/>
      <c r="G514" s="39"/>
      <c r="H514" s="41"/>
      <c r="I514" s="41"/>
    </row>
    <row r="515" spans="1:9" x14ac:dyDescent="0.3">
      <c r="A515" s="39"/>
      <c r="B515" s="39"/>
      <c r="C515" s="39"/>
      <c r="D515" s="39"/>
      <c r="E515" s="39"/>
      <c r="F515" s="39"/>
      <c r="G515" s="39"/>
      <c r="H515" s="41"/>
      <c r="I515" s="41"/>
    </row>
    <row r="516" spans="1:9" x14ac:dyDescent="0.3">
      <c r="A516" s="39"/>
      <c r="B516" s="39"/>
      <c r="C516" s="39"/>
      <c r="D516" s="39"/>
      <c r="E516" s="39"/>
      <c r="F516" s="39"/>
      <c r="G516" s="39"/>
      <c r="H516" s="41"/>
      <c r="I516" s="41"/>
    </row>
    <row r="517" spans="1:9" x14ac:dyDescent="0.3">
      <c r="A517" s="39"/>
      <c r="B517" s="39"/>
      <c r="C517" s="39"/>
      <c r="D517" s="39"/>
      <c r="E517" s="39"/>
      <c r="F517" s="39"/>
      <c r="G517" s="39"/>
      <c r="H517" s="41"/>
      <c r="I517" s="41"/>
    </row>
    <row r="518" spans="1:9" x14ac:dyDescent="0.3">
      <c r="A518" s="39"/>
      <c r="B518" s="39"/>
      <c r="C518" s="39"/>
      <c r="D518" s="39"/>
      <c r="E518" s="39"/>
      <c r="F518" s="39"/>
      <c r="G518" s="39"/>
      <c r="H518" s="41"/>
      <c r="I518" s="41"/>
    </row>
    <row r="519" spans="1:9" x14ac:dyDescent="0.3">
      <c r="A519" s="41"/>
      <c r="B519" s="41"/>
      <c r="C519" s="41"/>
      <c r="D519" s="41"/>
      <c r="E519" s="41"/>
      <c r="F519" s="41"/>
      <c r="G519" s="41"/>
      <c r="H519" s="41"/>
      <c r="I519" s="41"/>
    </row>
    <row r="520" spans="1:9" x14ac:dyDescent="0.3">
      <c r="A520" s="41"/>
      <c r="B520" s="41"/>
      <c r="C520" s="41"/>
      <c r="D520" s="41"/>
      <c r="E520" s="41"/>
      <c r="F520" s="41"/>
      <c r="G520" s="41"/>
      <c r="H520" s="41"/>
      <c r="I520" s="41"/>
    </row>
    <row r="521" spans="1:9" x14ac:dyDescent="0.3">
      <c r="A521" s="41"/>
      <c r="B521" s="41"/>
      <c r="C521" s="41"/>
      <c r="D521" s="41"/>
      <c r="E521" s="41"/>
      <c r="F521" s="41"/>
      <c r="G521" s="41"/>
      <c r="H521" s="41"/>
      <c r="I521" s="41"/>
    </row>
    <row r="522" spans="1:9" x14ac:dyDescent="0.3">
      <c r="A522" s="41"/>
      <c r="B522" s="41"/>
      <c r="C522" s="41"/>
      <c r="D522" s="41"/>
      <c r="E522" s="41"/>
      <c r="F522" s="41"/>
      <c r="G522" s="41"/>
      <c r="H522" s="41"/>
      <c r="I522" s="41"/>
    </row>
    <row r="523" spans="1:9" x14ac:dyDescent="0.3">
      <c r="A523" s="41"/>
      <c r="B523" s="41"/>
      <c r="C523" s="41"/>
      <c r="D523" s="41"/>
      <c r="E523" s="41"/>
      <c r="F523" s="41"/>
      <c r="G523" s="41"/>
      <c r="H523" s="41"/>
      <c r="I523" s="41"/>
    </row>
    <row r="524" spans="1:9" x14ac:dyDescent="0.3">
      <c r="A524" s="41"/>
      <c r="B524" s="41"/>
      <c r="C524" s="41"/>
      <c r="D524" s="41"/>
      <c r="E524" s="41"/>
      <c r="F524" s="41"/>
      <c r="G524" s="41"/>
      <c r="H524" s="41"/>
      <c r="I524" s="41"/>
    </row>
    <row r="525" spans="1:9" x14ac:dyDescent="0.3">
      <c r="A525" s="41"/>
      <c r="B525" s="41"/>
      <c r="C525" s="41"/>
      <c r="D525" s="41"/>
      <c r="E525" s="41"/>
      <c r="F525" s="41"/>
      <c r="G525" s="41"/>
      <c r="H525" s="41"/>
      <c r="I525" s="41"/>
    </row>
    <row r="526" spans="1:9" x14ac:dyDescent="0.3">
      <c r="A526" s="41"/>
      <c r="B526" s="41"/>
      <c r="C526" s="41"/>
      <c r="D526" s="41"/>
      <c r="E526" s="41"/>
      <c r="F526" s="41"/>
      <c r="G526" s="41"/>
      <c r="H526" s="41"/>
      <c r="I526" s="41"/>
    </row>
    <row r="527" spans="1:9" x14ac:dyDescent="0.3">
      <c r="A527" s="41"/>
      <c r="B527" s="41"/>
      <c r="C527" s="41"/>
      <c r="D527" s="41"/>
      <c r="E527" s="41"/>
      <c r="F527" s="41"/>
      <c r="G527" s="41"/>
      <c r="H527" s="41"/>
      <c r="I527" s="41"/>
    </row>
    <row r="528" spans="1:9" x14ac:dyDescent="0.3">
      <c r="A528" s="41"/>
      <c r="B528" s="41"/>
      <c r="C528" s="41"/>
      <c r="D528" s="41"/>
      <c r="E528" s="41"/>
      <c r="F528" s="41"/>
      <c r="G528" s="41"/>
      <c r="H528" s="41"/>
      <c r="I528" s="41"/>
    </row>
    <row r="529" spans="1:9" x14ac:dyDescent="0.3">
      <c r="A529" s="41"/>
      <c r="B529" s="41"/>
      <c r="C529" s="41"/>
      <c r="D529" s="41"/>
      <c r="E529" s="41"/>
      <c r="F529" s="41"/>
      <c r="G529" s="41"/>
      <c r="H529" s="41"/>
      <c r="I529" s="41"/>
    </row>
    <row r="530" spans="1:9" x14ac:dyDescent="0.3">
      <c r="A530" s="41"/>
      <c r="B530" s="41"/>
      <c r="C530" s="41"/>
      <c r="D530" s="41"/>
      <c r="E530" s="41"/>
      <c r="F530" s="41"/>
      <c r="G530" s="41"/>
      <c r="H530" s="41"/>
      <c r="I530" s="41"/>
    </row>
    <row r="531" spans="1:9" x14ac:dyDescent="0.3">
      <c r="A531" s="41"/>
      <c r="B531" s="41"/>
      <c r="C531" s="41"/>
      <c r="D531" s="41"/>
      <c r="E531" s="41"/>
      <c r="F531" s="41"/>
      <c r="G531" s="41"/>
      <c r="H531" s="41"/>
      <c r="I531" s="41"/>
    </row>
    <row r="532" spans="1:9" x14ac:dyDescent="0.3">
      <c r="A532" s="41"/>
      <c r="B532" s="41"/>
      <c r="C532" s="41"/>
      <c r="D532" s="41"/>
      <c r="E532" s="41"/>
      <c r="F532" s="41"/>
      <c r="G532" s="41"/>
      <c r="H532" s="41"/>
      <c r="I532" s="41"/>
    </row>
    <row r="533" spans="1:9" x14ac:dyDescent="0.3">
      <c r="A533" s="41"/>
      <c r="B533" s="41"/>
      <c r="C533" s="41"/>
      <c r="D533" s="41"/>
      <c r="E533" s="41"/>
      <c r="F533" s="41"/>
      <c r="G533" s="41"/>
      <c r="H533" s="41"/>
      <c r="I533" s="41"/>
    </row>
    <row r="534" spans="1:9" x14ac:dyDescent="0.3">
      <c r="A534" s="41"/>
      <c r="B534" s="41"/>
      <c r="C534" s="41"/>
      <c r="D534" s="41"/>
      <c r="E534" s="41"/>
      <c r="F534" s="41"/>
      <c r="G534" s="41"/>
      <c r="H534" s="41"/>
      <c r="I534" s="41"/>
    </row>
    <row r="535" spans="1:9" x14ac:dyDescent="0.3">
      <c r="A535" s="41"/>
      <c r="B535" s="41"/>
      <c r="C535" s="41"/>
      <c r="D535" s="41"/>
      <c r="E535" s="41"/>
      <c r="F535" s="41"/>
      <c r="G535" s="41"/>
      <c r="H535" s="41"/>
      <c r="I535" s="41"/>
    </row>
    <row r="536" spans="1:9" x14ac:dyDescent="0.3">
      <c r="A536" s="41"/>
      <c r="B536" s="41"/>
      <c r="C536" s="41"/>
      <c r="D536" s="41"/>
      <c r="E536" s="41"/>
      <c r="F536" s="41"/>
      <c r="G536" s="41"/>
      <c r="H536" s="41"/>
      <c r="I536" s="41"/>
    </row>
    <row r="537" spans="1:9" x14ac:dyDescent="0.3">
      <c r="A537" s="41"/>
      <c r="B537" s="41"/>
      <c r="C537" s="41"/>
      <c r="D537" s="41"/>
      <c r="E537" s="41"/>
      <c r="F537" s="41"/>
      <c r="G537" s="41"/>
      <c r="H537" s="41"/>
      <c r="I537" s="41"/>
    </row>
    <row r="538" spans="1:9" x14ac:dyDescent="0.3">
      <c r="A538" s="41"/>
      <c r="B538" s="41"/>
      <c r="C538" s="41"/>
      <c r="D538" s="41"/>
      <c r="E538" s="41"/>
      <c r="F538" s="41"/>
      <c r="G538" s="41"/>
      <c r="H538" s="41"/>
      <c r="I538" s="41"/>
    </row>
    <row r="539" spans="1:9" x14ac:dyDescent="0.3">
      <c r="A539" s="41"/>
      <c r="B539" s="41"/>
      <c r="C539" s="41"/>
      <c r="D539" s="41"/>
      <c r="E539" s="41"/>
      <c r="F539" s="41"/>
      <c r="G539" s="41"/>
      <c r="H539" s="41"/>
      <c r="I539" s="41"/>
    </row>
    <row r="540" spans="1:9" x14ac:dyDescent="0.3">
      <c r="A540" s="41"/>
      <c r="B540" s="41"/>
      <c r="C540" s="41"/>
      <c r="D540" s="41"/>
      <c r="E540" s="41"/>
      <c r="F540" s="41"/>
      <c r="G540" s="41"/>
      <c r="H540" s="41"/>
      <c r="I540" s="41"/>
    </row>
    <row r="541" spans="1:9" x14ac:dyDescent="0.3">
      <c r="A541" s="41"/>
      <c r="B541" s="41"/>
      <c r="C541" s="41"/>
      <c r="D541" s="41"/>
      <c r="E541" s="41"/>
      <c r="F541" s="41"/>
      <c r="G541" s="41"/>
      <c r="H541" s="41"/>
      <c r="I541" s="41"/>
    </row>
    <row r="542" spans="1:9" x14ac:dyDescent="0.3">
      <c r="A542" s="41"/>
      <c r="B542" s="41"/>
      <c r="C542" s="41"/>
      <c r="D542" s="41"/>
      <c r="E542" s="41"/>
      <c r="F542" s="41"/>
      <c r="G542" s="41"/>
      <c r="H542" s="41"/>
      <c r="I542" s="41"/>
    </row>
    <row r="543" spans="1:9" x14ac:dyDescent="0.3">
      <c r="A543" s="41"/>
      <c r="B543" s="41"/>
      <c r="C543" s="41"/>
      <c r="D543" s="41"/>
      <c r="E543" s="41"/>
      <c r="F543" s="41"/>
      <c r="G543" s="41"/>
      <c r="H543" s="41"/>
      <c r="I543" s="41"/>
    </row>
    <row r="544" spans="1:9" x14ac:dyDescent="0.3">
      <c r="A544" s="41"/>
      <c r="B544" s="41"/>
      <c r="C544" s="41"/>
      <c r="D544" s="41"/>
      <c r="E544" s="41"/>
      <c r="F544" s="41"/>
      <c r="G544" s="41"/>
      <c r="H544" s="41"/>
      <c r="I544" s="41"/>
    </row>
    <row r="545" spans="1:7" x14ac:dyDescent="0.3">
      <c r="A545" s="41"/>
      <c r="B545" s="41"/>
      <c r="C545" s="41"/>
      <c r="D545" s="41"/>
      <c r="E545" s="41"/>
      <c r="F545" s="41"/>
      <c r="G545" s="41"/>
    </row>
    <row r="546" spans="1:7" x14ac:dyDescent="0.3">
      <c r="A546" s="41"/>
      <c r="B546" s="41"/>
      <c r="C546" s="41"/>
      <c r="D546" s="41"/>
      <c r="E546" s="41"/>
      <c r="F546" s="41"/>
      <c r="G546" s="41"/>
    </row>
    <row r="547" spans="1:7" x14ac:dyDescent="0.3">
      <c r="A547" s="41"/>
      <c r="B547" s="41"/>
      <c r="C547" s="41"/>
      <c r="D547" s="41"/>
      <c r="E547" s="41"/>
      <c r="F547" s="41"/>
      <c r="G547" s="41"/>
    </row>
    <row r="548" spans="1:7" x14ac:dyDescent="0.3">
      <c r="A548" s="41"/>
      <c r="B548" s="41"/>
      <c r="C548" s="41"/>
      <c r="D548" s="41"/>
      <c r="E548" s="41"/>
      <c r="F548" s="41"/>
      <c r="G548" s="41"/>
    </row>
    <row r="549" spans="1:7" x14ac:dyDescent="0.3">
      <c r="A549" s="41"/>
      <c r="B549" s="41"/>
      <c r="C549" s="41"/>
      <c r="D549" s="41"/>
      <c r="E549" s="41"/>
      <c r="F549" s="41"/>
      <c r="G549" s="41"/>
    </row>
    <row r="550" spans="1:7" x14ac:dyDescent="0.3">
      <c r="A550" s="41"/>
      <c r="B550" s="41"/>
      <c r="C550" s="41"/>
      <c r="D550" s="41"/>
      <c r="E550" s="41"/>
      <c r="F550" s="41"/>
      <c r="G550" s="41"/>
    </row>
    <row r="551" spans="1:7" x14ac:dyDescent="0.3">
      <c r="A551" s="41"/>
      <c r="B551" s="41"/>
      <c r="C551" s="41"/>
      <c r="D551" s="41"/>
      <c r="E551" s="41"/>
      <c r="F551" s="41"/>
      <c r="G551" s="41"/>
    </row>
    <row r="552" spans="1:7" x14ac:dyDescent="0.3">
      <c r="A552" s="41"/>
      <c r="B552" s="41"/>
      <c r="C552" s="41"/>
      <c r="D552" s="41"/>
      <c r="E552" s="41"/>
      <c r="F552" s="41"/>
      <c r="G552" s="41"/>
    </row>
    <row r="553" spans="1:7" x14ac:dyDescent="0.3">
      <c r="A553" s="41"/>
      <c r="B553" s="41"/>
      <c r="C553" s="41"/>
      <c r="D553" s="41"/>
      <c r="E553" s="41"/>
      <c r="F553" s="41"/>
      <c r="G553" s="41"/>
    </row>
    <row r="554" spans="1:7" x14ac:dyDescent="0.3">
      <c r="A554" s="41"/>
      <c r="B554" s="41"/>
      <c r="C554" s="41"/>
      <c r="D554" s="41"/>
      <c r="E554" s="41"/>
      <c r="F554" s="41"/>
      <c r="G554" s="41"/>
    </row>
    <row r="555" spans="1:7" x14ac:dyDescent="0.3">
      <c r="A555" s="41"/>
      <c r="B555" s="41"/>
      <c r="C555" s="41"/>
      <c r="D555" s="41"/>
      <c r="E555" s="41"/>
      <c r="F555" s="41"/>
      <c r="G555" s="41"/>
    </row>
    <row r="556" spans="1:7" x14ac:dyDescent="0.3">
      <c r="A556" s="41"/>
      <c r="B556" s="41"/>
      <c r="C556" s="41"/>
      <c r="D556" s="41"/>
      <c r="E556" s="41"/>
      <c r="F556" s="41"/>
      <c r="G556" s="41"/>
    </row>
    <row r="557" spans="1:7" x14ac:dyDescent="0.3">
      <c r="A557" s="41"/>
      <c r="B557" s="41"/>
      <c r="C557" s="41"/>
      <c r="D557" s="41"/>
      <c r="E557" s="41"/>
      <c r="F557" s="41"/>
      <c r="G557" s="41"/>
    </row>
    <row r="558" spans="1:7" x14ac:dyDescent="0.3">
      <c r="A558" s="41"/>
      <c r="B558" s="41"/>
      <c r="C558" s="41"/>
      <c r="D558" s="41"/>
      <c r="E558" s="41"/>
      <c r="F558" s="41"/>
      <c r="G558" s="41"/>
    </row>
    <row r="559" spans="1:7" x14ac:dyDescent="0.3">
      <c r="A559" s="41"/>
      <c r="B559" s="41"/>
      <c r="C559" s="41"/>
      <c r="D559" s="41"/>
      <c r="E559" s="41"/>
      <c r="F559" s="41"/>
      <c r="G559" s="41"/>
    </row>
    <row r="560" spans="1:7" x14ac:dyDescent="0.3">
      <c r="A560" s="41"/>
      <c r="B560" s="41"/>
      <c r="C560" s="41"/>
      <c r="D560" s="41"/>
      <c r="E560" s="41"/>
      <c r="F560" s="41"/>
      <c r="G560" s="41"/>
    </row>
    <row r="561" spans="1:7" x14ac:dyDescent="0.3">
      <c r="A561" s="41"/>
      <c r="B561" s="41"/>
      <c r="C561" s="41"/>
      <c r="D561" s="41"/>
      <c r="E561" s="41"/>
      <c r="F561" s="41"/>
      <c r="G561" s="41"/>
    </row>
    <row r="562" spans="1:7" x14ac:dyDescent="0.3">
      <c r="A562" s="41"/>
      <c r="B562" s="41"/>
      <c r="C562" s="41"/>
      <c r="D562" s="41"/>
      <c r="E562" s="41"/>
      <c r="F562" s="41"/>
      <c r="G562" s="41"/>
    </row>
    <row r="563" spans="1:7" x14ac:dyDescent="0.3">
      <c r="A563" s="41"/>
      <c r="B563" s="41"/>
      <c r="C563" s="41"/>
      <c r="D563" s="41"/>
      <c r="E563" s="41"/>
      <c r="F563" s="41"/>
      <c r="G563" s="41"/>
    </row>
    <row r="564" spans="1:7" x14ac:dyDescent="0.3">
      <c r="A564" s="41"/>
      <c r="B564" s="41"/>
      <c r="C564" s="41"/>
      <c r="D564" s="41"/>
      <c r="E564" s="41"/>
      <c r="F564" s="41"/>
      <c r="G564" s="41"/>
    </row>
    <row r="565" spans="1:7" x14ac:dyDescent="0.3">
      <c r="A565" s="41"/>
      <c r="B565" s="41"/>
      <c r="C565" s="41"/>
      <c r="D565" s="41"/>
      <c r="E565" s="41"/>
      <c r="F565" s="41"/>
      <c r="G565" s="41"/>
    </row>
    <row r="566" spans="1:7" x14ac:dyDescent="0.3">
      <c r="A566" s="41"/>
      <c r="B566" s="41"/>
      <c r="C566" s="41"/>
      <c r="D566" s="41"/>
      <c r="E566" s="41"/>
      <c r="F566" s="41"/>
      <c r="G566" s="41"/>
    </row>
    <row r="567" spans="1:7" x14ac:dyDescent="0.3">
      <c r="A567" s="41"/>
      <c r="B567" s="41"/>
      <c r="C567" s="41"/>
      <c r="D567" s="41"/>
      <c r="E567" s="41"/>
      <c r="F567" s="41"/>
      <c r="G567" s="41"/>
    </row>
    <row r="568" spans="1:7" x14ac:dyDescent="0.3">
      <c r="A568" s="41"/>
      <c r="B568" s="41"/>
      <c r="C568" s="41"/>
      <c r="D568" s="41"/>
      <c r="E568" s="41"/>
      <c r="F568" s="41"/>
      <c r="G568" s="41"/>
    </row>
    <row r="569" spans="1:7" x14ac:dyDescent="0.3">
      <c r="A569" s="41"/>
      <c r="B569" s="41"/>
      <c r="C569" s="41"/>
      <c r="D569" s="41"/>
      <c r="E569" s="41"/>
      <c r="F569" s="41"/>
      <c r="G569" s="41"/>
    </row>
    <row r="570" spans="1:7" x14ac:dyDescent="0.3">
      <c r="A570" s="41"/>
      <c r="B570" s="41"/>
      <c r="C570" s="41"/>
      <c r="D570" s="41"/>
      <c r="E570" s="41"/>
      <c r="F570" s="41"/>
      <c r="G570" s="41"/>
    </row>
    <row r="571" spans="1:7" x14ac:dyDescent="0.3">
      <c r="A571" s="41"/>
      <c r="B571" s="41"/>
      <c r="C571" s="41"/>
      <c r="D571" s="41"/>
      <c r="E571" s="41"/>
      <c r="F571" s="41"/>
      <c r="G571" s="41"/>
    </row>
    <row r="572" spans="1:7" x14ac:dyDescent="0.3">
      <c r="A572" s="41"/>
      <c r="B572" s="41"/>
      <c r="C572" s="41"/>
      <c r="D572" s="41"/>
      <c r="E572" s="41"/>
      <c r="F572" s="41"/>
      <c r="G572" s="41"/>
    </row>
    <row r="573" spans="1:7" x14ac:dyDescent="0.3">
      <c r="A573" s="41"/>
      <c r="B573" s="41"/>
      <c r="C573" s="41"/>
      <c r="D573" s="41"/>
      <c r="E573" s="41"/>
      <c r="F573" s="41"/>
      <c r="G573" s="41"/>
    </row>
    <row r="574" spans="1:7" x14ac:dyDescent="0.3">
      <c r="A574" s="41"/>
      <c r="B574" s="41"/>
      <c r="C574" s="41"/>
      <c r="D574" s="41"/>
      <c r="E574" s="41"/>
      <c r="F574" s="41"/>
      <c r="G574" s="41"/>
    </row>
    <row r="575" spans="1:7" x14ac:dyDescent="0.3">
      <c r="A575" s="41"/>
      <c r="B575" s="41"/>
      <c r="C575" s="41"/>
      <c r="D575" s="41"/>
      <c r="E575" s="41"/>
      <c r="F575" s="41"/>
      <c r="G575" s="41"/>
    </row>
    <row r="576" spans="1:7" x14ac:dyDescent="0.3">
      <c r="A576" s="41"/>
      <c r="B576" s="41"/>
      <c r="C576" s="41"/>
      <c r="D576" s="41"/>
      <c r="E576" s="41"/>
      <c r="F576" s="41"/>
      <c r="G576" s="41"/>
    </row>
    <row r="577" spans="1:7" x14ac:dyDescent="0.3">
      <c r="A577" s="41"/>
      <c r="B577" s="41"/>
      <c r="C577" s="41"/>
      <c r="D577" s="41"/>
      <c r="E577" s="41"/>
      <c r="F577" s="41"/>
      <c r="G577" s="41"/>
    </row>
    <row r="578" spans="1:7" x14ac:dyDescent="0.3">
      <c r="A578" s="41"/>
      <c r="B578" s="41"/>
      <c r="C578" s="41"/>
      <c r="D578" s="41"/>
      <c r="E578" s="41"/>
      <c r="F578" s="41"/>
      <c r="G578" s="41"/>
    </row>
    <row r="579" spans="1:7" x14ac:dyDescent="0.3">
      <c r="A579" s="41"/>
      <c r="B579" s="41"/>
      <c r="C579" s="41"/>
      <c r="D579" s="41"/>
      <c r="E579" s="41"/>
      <c r="F579" s="41"/>
      <c r="G579" s="41"/>
    </row>
    <row r="580" spans="1:7" x14ac:dyDescent="0.3">
      <c r="A580" s="41"/>
      <c r="B580" s="41"/>
      <c r="C580" s="41"/>
      <c r="D580" s="41"/>
      <c r="E580" s="41"/>
      <c r="F580" s="41"/>
      <c r="G580" s="41"/>
    </row>
    <row r="581" spans="1:7" x14ac:dyDescent="0.3">
      <c r="A581" s="41"/>
      <c r="B581" s="41"/>
      <c r="C581" s="41"/>
      <c r="D581" s="41"/>
      <c r="E581" s="41"/>
      <c r="F581" s="41"/>
      <c r="G581" s="41"/>
    </row>
    <row r="582" spans="1:7" x14ac:dyDescent="0.3">
      <c r="A582" s="41"/>
      <c r="B582" s="41"/>
      <c r="C582" s="41"/>
      <c r="D582" s="41"/>
      <c r="E582" s="41"/>
      <c r="F582" s="41"/>
      <c r="G582" s="41"/>
    </row>
    <row r="583" spans="1:7" x14ac:dyDescent="0.3">
      <c r="A583" s="41"/>
      <c r="B583" s="41"/>
      <c r="C583" s="41"/>
      <c r="D583" s="41"/>
      <c r="E583" s="41"/>
      <c r="F583" s="41"/>
      <c r="G583" s="41"/>
    </row>
    <row r="584" spans="1:7" x14ac:dyDescent="0.3">
      <c r="A584" s="41"/>
      <c r="B584" s="41"/>
      <c r="C584" s="41"/>
      <c r="D584" s="41"/>
      <c r="E584" s="41"/>
      <c r="F584" s="41"/>
      <c r="G584" s="41"/>
    </row>
    <row r="585" spans="1:7" x14ac:dyDescent="0.3">
      <c r="A585" s="41"/>
      <c r="B585" s="41"/>
      <c r="C585" s="41"/>
      <c r="D585" s="41"/>
      <c r="E585" s="41"/>
      <c r="F585" s="41"/>
      <c r="G585" s="41"/>
    </row>
    <row r="586" spans="1:7" x14ac:dyDescent="0.3">
      <c r="A586" s="41"/>
      <c r="B586" s="41"/>
      <c r="C586" s="41"/>
      <c r="D586" s="41"/>
      <c r="E586" s="41"/>
      <c r="F586" s="41"/>
      <c r="G586" s="41"/>
    </row>
    <row r="587" spans="1:7" x14ac:dyDescent="0.3">
      <c r="A587" s="41"/>
      <c r="B587" s="41"/>
      <c r="C587" s="41"/>
      <c r="D587" s="41"/>
      <c r="E587" s="41"/>
      <c r="F587" s="41"/>
      <c r="G587" s="41"/>
    </row>
    <row r="588" spans="1:7" x14ac:dyDescent="0.3">
      <c r="A588" s="41"/>
      <c r="B588" s="41"/>
      <c r="C588" s="41"/>
      <c r="D588" s="41"/>
      <c r="E588" s="41"/>
      <c r="F588" s="41"/>
      <c r="G588" s="41"/>
    </row>
    <row r="589" spans="1:7" x14ac:dyDescent="0.3">
      <c r="A589" s="41"/>
      <c r="B589" s="41"/>
      <c r="C589" s="41"/>
      <c r="D589" s="41"/>
      <c r="E589" s="41"/>
      <c r="F589" s="41"/>
      <c r="G589" s="41"/>
    </row>
    <row r="590" spans="1:7" x14ac:dyDescent="0.3">
      <c r="A590" s="41"/>
      <c r="B590" s="41"/>
      <c r="C590" s="41"/>
      <c r="D590" s="41"/>
      <c r="E590" s="41"/>
      <c r="F590" s="41"/>
      <c r="G590" s="41"/>
    </row>
    <row r="591" spans="1:7" x14ac:dyDescent="0.3">
      <c r="A591" s="41"/>
      <c r="B591" s="41"/>
      <c r="C591" s="41"/>
      <c r="D591" s="41"/>
      <c r="E591" s="41"/>
      <c r="F591" s="41"/>
      <c r="G591" s="41"/>
    </row>
    <row r="592" spans="1:7" x14ac:dyDescent="0.3">
      <c r="A592" s="41"/>
      <c r="B592" s="41"/>
      <c r="C592" s="41"/>
      <c r="D592" s="41"/>
      <c r="E592" s="41"/>
      <c r="F592" s="41"/>
      <c r="G592" s="41"/>
    </row>
    <row r="593" spans="1:7" x14ac:dyDescent="0.3">
      <c r="A593" s="41"/>
      <c r="B593" s="41"/>
      <c r="C593" s="41"/>
      <c r="D593" s="41"/>
      <c r="E593" s="41"/>
      <c r="F593" s="41"/>
      <c r="G593" s="41"/>
    </row>
    <row r="594" spans="1:7" x14ac:dyDescent="0.3">
      <c r="A594" s="41"/>
      <c r="B594" s="41"/>
      <c r="C594" s="41"/>
      <c r="D594" s="41"/>
      <c r="E594" s="41"/>
      <c r="F594" s="41"/>
      <c r="G594" s="41"/>
    </row>
    <row r="595" spans="1:7" x14ac:dyDescent="0.3">
      <c r="A595" s="41"/>
      <c r="B595" s="41"/>
      <c r="C595" s="41"/>
      <c r="D595" s="41"/>
      <c r="E595" s="41"/>
      <c r="F595" s="41"/>
      <c r="G595" s="41"/>
    </row>
    <row r="596" spans="1:7" x14ac:dyDescent="0.3">
      <c r="A596" s="41"/>
      <c r="B596" s="41"/>
      <c r="C596" s="41"/>
      <c r="D596" s="41"/>
      <c r="E596" s="41"/>
      <c r="F596" s="41"/>
      <c r="G596" s="41"/>
    </row>
    <row r="597" spans="1:7" x14ac:dyDescent="0.3">
      <c r="A597" s="41"/>
      <c r="B597" s="41"/>
      <c r="C597" s="41"/>
      <c r="D597" s="41"/>
      <c r="E597" s="41"/>
      <c r="F597" s="41"/>
      <c r="G597" s="41"/>
    </row>
    <row r="598" spans="1:7" x14ac:dyDescent="0.3">
      <c r="A598" s="41"/>
      <c r="B598" s="41"/>
      <c r="C598" s="41"/>
      <c r="D598" s="41"/>
      <c r="E598" s="41"/>
      <c r="F598" s="41"/>
      <c r="G598" s="41"/>
    </row>
    <row r="599" spans="1:7" x14ac:dyDescent="0.3">
      <c r="A599" s="41"/>
      <c r="B599" s="41"/>
      <c r="C599" s="41"/>
      <c r="D599" s="41"/>
      <c r="E599" s="41"/>
      <c r="F599" s="41"/>
      <c r="G599" s="41"/>
    </row>
    <row r="600" spans="1:7" x14ac:dyDescent="0.3">
      <c r="A600" s="41"/>
      <c r="B600" s="41"/>
      <c r="C600" s="41"/>
      <c r="D600" s="41"/>
      <c r="E600" s="41"/>
      <c r="F600" s="41"/>
      <c r="G600" s="41"/>
    </row>
    <row r="601" spans="1:7" x14ac:dyDescent="0.3">
      <c r="A601" s="41"/>
      <c r="B601" s="41"/>
      <c r="C601" s="41"/>
      <c r="D601" s="41"/>
      <c r="E601" s="41"/>
      <c r="F601" s="41"/>
      <c r="G601" s="41"/>
    </row>
    <row r="602" spans="1:7" x14ac:dyDescent="0.3">
      <c r="A602" s="41"/>
      <c r="B602" s="41"/>
      <c r="C602" s="41"/>
      <c r="D602" s="41"/>
      <c r="E602" s="41"/>
      <c r="F602" s="41"/>
      <c r="G602" s="41"/>
    </row>
    <row r="603" spans="1:7" x14ac:dyDescent="0.3">
      <c r="A603" s="41"/>
      <c r="B603" s="41"/>
      <c r="C603" s="41"/>
      <c r="D603" s="41"/>
      <c r="E603" s="41"/>
      <c r="F603" s="41"/>
      <c r="G603" s="41"/>
    </row>
    <row r="604" spans="1:7" x14ac:dyDescent="0.3">
      <c r="A604" s="41"/>
      <c r="B604" s="41"/>
      <c r="C604" s="41"/>
      <c r="D604" s="41"/>
      <c r="E604" s="41"/>
      <c r="F604" s="41"/>
      <c r="G604" s="41"/>
    </row>
    <row r="605" spans="1:7" x14ac:dyDescent="0.3">
      <c r="A605" s="41"/>
      <c r="B605" s="41"/>
      <c r="C605" s="41"/>
      <c r="D605" s="41"/>
      <c r="E605" s="41"/>
      <c r="F605" s="41"/>
      <c r="G605" s="41"/>
    </row>
    <row r="606" spans="1:7" x14ac:dyDescent="0.3">
      <c r="A606" s="41"/>
      <c r="B606" s="41"/>
      <c r="C606" s="41"/>
      <c r="D606" s="41"/>
      <c r="E606" s="41"/>
      <c r="F606" s="41"/>
      <c r="G606" s="41"/>
    </row>
    <row r="607" spans="1:7" x14ac:dyDescent="0.3">
      <c r="A607" s="41"/>
      <c r="B607" s="41"/>
      <c r="C607" s="41"/>
      <c r="D607" s="41"/>
      <c r="E607" s="41"/>
      <c r="F607" s="41"/>
      <c r="G607" s="41"/>
    </row>
    <row r="608" spans="1:7" x14ac:dyDescent="0.3">
      <c r="A608" s="41"/>
      <c r="B608" s="41"/>
      <c r="C608" s="41"/>
      <c r="D608" s="41"/>
      <c r="E608" s="41"/>
      <c r="F608" s="41"/>
      <c r="G608" s="41"/>
    </row>
    <row r="609" spans="1:7" x14ac:dyDescent="0.3">
      <c r="A609" s="41"/>
      <c r="B609" s="41"/>
      <c r="C609" s="41"/>
      <c r="D609" s="41"/>
      <c r="E609" s="41"/>
      <c r="F609" s="41"/>
      <c r="G609" s="41"/>
    </row>
    <row r="610" spans="1:7" x14ac:dyDescent="0.3">
      <c r="A610" s="41"/>
      <c r="B610" s="41"/>
      <c r="C610" s="41"/>
      <c r="D610" s="41"/>
      <c r="E610" s="41"/>
      <c r="F610" s="41"/>
      <c r="G610" s="41"/>
    </row>
    <row r="611" spans="1:7" x14ac:dyDescent="0.3">
      <c r="A611" s="41"/>
      <c r="B611" s="41"/>
      <c r="C611" s="41"/>
      <c r="D611" s="41"/>
      <c r="E611" s="41"/>
      <c r="F611" s="41"/>
      <c r="G611" s="41"/>
    </row>
    <row r="612" spans="1:7" x14ac:dyDescent="0.3">
      <c r="A612" s="41"/>
      <c r="B612" s="41"/>
      <c r="C612" s="41"/>
      <c r="D612" s="41"/>
      <c r="E612" s="41"/>
      <c r="F612" s="41"/>
      <c r="G612" s="41"/>
    </row>
    <row r="613" spans="1:7" x14ac:dyDescent="0.3">
      <c r="A613" s="41"/>
      <c r="B613" s="41"/>
      <c r="C613" s="41"/>
      <c r="D613" s="41"/>
      <c r="E613" s="41"/>
      <c r="F613" s="41"/>
      <c r="G613" s="41"/>
    </row>
    <row r="614" spans="1:7" x14ac:dyDescent="0.3">
      <c r="A614" s="41"/>
      <c r="B614" s="41"/>
      <c r="C614" s="41"/>
      <c r="D614" s="41"/>
      <c r="E614" s="41"/>
      <c r="F614" s="41"/>
      <c r="G614" s="41"/>
    </row>
    <row r="615" spans="1:7" x14ac:dyDescent="0.3">
      <c r="A615" s="41"/>
      <c r="B615" s="41"/>
      <c r="C615" s="41"/>
      <c r="D615" s="41"/>
      <c r="E615" s="41"/>
      <c r="F615" s="41"/>
      <c r="G615" s="41"/>
    </row>
    <row r="616" spans="1:7" x14ac:dyDescent="0.3">
      <c r="A616" s="41"/>
      <c r="B616" s="41"/>
      <c r="C616" s="41"/>
      <c r="D616" s="41"/>
      <c r="E616" s="41"/>
      <c r="F616" s="41"/>
      <c r="G616" s="41"/>
    </row>
    <row r="617" spans="1:7" x14ac:dyDescent="0.3">
      <c r="A617" s="41"/>
      <c r="B617" s="41"/>
      <c r="C617" s="41"/>
      <c r="D617" s="41"/>
      <c r="E617" s="41"/>
      <c r="F617" s="41"/>
      <c r="G617" s="41"/>
    </row>
    <row r="618" spans="1:7" x14ac:dyDescent="0.3">
      <c r="A618" s="41"/>
      <c r="B618" s="41"/>
      <c r="C618" s="41"/>
      <c r="D618" s="41"/>
      <c r="E618" s="41"/>
      <c r="F618" s="41"/>
      <c r="G618" s="41"/>
    </row>
    <row r="619" spans="1:7" x14ac:dyDescent="0.3">
      <c r="A619" s="41"/>
      <c r="B619" s="41"/>
      <c r="C619" s="41"/>
      <c r="D619" s="41"/>
      <c r="E619" s="41"/>
      <c r="F619" s="41"/>
      <c r="G619" s="41"/>
    </row>
    <row r="620" spans="1:7" x14ac:dyDescent="0.3">
      <c r="A620" s="41"/>
      <c r="B620" s="41"/>
      <c r="C620" s="41"/>
      <c r="D620" s="41"/>
      <c r="E620" s="41"/>
      <c r="F620" s="41"/>
      <c r="G620" s="41"/>
    </row>
    <row r="621" spans="1:7" x14ac:dyDescent="0.3">
      <c r="A621" s="41"/>
      <c r="B621" s="41"/>
      <c r="C621" s="41"/>
      <c r="D621" s="41"/>
      <c r="E621" s="41"/>
      <c r="F621" s="41"/>
      <c r="G621" s="41"/>
    </row>
    <row r="622" spans="1:7" x14ac:dyDescent="0.3">
      <c r="A622" s="41"/>
      <c r="B622" s="41"/>
      <c r="C622" s="41"/>
      <c r="D622" s="41"/>
      <c r="E622" s="41"/>
      <c r="F622" s="41"/>
      <c r="G622" s="41"/>
    </row>
    <row r="623" spans="1:7" x14ac:dyDescent="0.3">
      <c r="A623" s="41"/>
      <c r="B623" s="41"/>
      <c r="C623" s="41"/>
      <c r="D623" s="41"/>
      <c r="E623" s="41"/>
      <c r="F623" s="41"/>
      <c r="G623" s="41"/>
    </row>
    <row r="624" spans="1:7" x14ac:dyDescent="0.3">
      <c r="A624" s="41"/>
      <c r="B624" s="41"/>
      <c r="C624" s="41"/>
      <c r="D624" s="41"/>
      <c r="E624" s="41"/>
      <c r="F624" s="41"/>
      <c r="G624" s="41"/>
    </row>
    <row r="625" spans="1:7" x14ac:dyDescent="0.3">
      <c r="A625" s="41"/>
      <c r="B625" s="41"/>
      <c r="C625" s="41"/>
      <c r="D625" s="41"/>
      <c r="E625" s="41"/>
      <c r="F625" s="41"/>
      <c r="G625" s="41"/>
    </row>
    <row r="626" spans="1:7" x14ac:dyDescent="0.3">
      <c r="A626" s="41"/>
      <c r="B626" s="41"/>
      <c r="C626" s="41"/>
      <c r="D626" s="41"/>
      <c r="E626" s="41"/>
      <c r="F626" s="41"/>
      <c r="G626" s="41"/>
    </row>
    <row r="627" spans="1:7" x14ac:dyDescent="0.3">
      <c r="A627" s="41"/>
      <c r="B627" s="41"/>
      <c r="C627" s="41"/>
      <c r="D627" s="41"/>
      <c r="E627" s="41"/>
      <c r="F627" s="41"/>
      <c r="G627" s="41"/>
    </row>
    <row r="628" spans="1:7" x14ac:dyDescent="0.3">
      <c r="A628" s="41"/>
      <c r="B628" s="41"/>
      <c r="C628" s="41"/>
      <c r="D628" s="41"/>
      <c r="E628" s="41"/>
      <c r="F628" s="41"/>
      <c r="G628" s="41"/>
    </row>
    <row r="629" spans="1:7" x14ac:dyDescent="0.3">
      <c r="A629" s="41"/>
      <c r="B629" s="41"/>
      <c r="C629" s="41"/>
      <c r="D629" s="41"/>
      <c r="E629" s="41"/>
      <c r="F629" s="41"/>
      <c r="G629" s="41"/>
    </row>
    <row r="630" spans="1:7" x14ac:dyDescent="0.3">
      <c r="A630" s="41"/>
      <c r="B630" s="41"/>
      <c r="C630" s="41"/>
      <c r="D630" s="41"/>
      <c r="E630" s="41"/>
      <c r="F630" s="41"/>
      <c r="G630" s="41"/>
    </row>
    <row r="631" spans="1:7" x14ac:dyDescent="0.3">
      <c r="A631" s="41"/>
      <c r="B631" s="41"/>
      <c r="C631" s="41"/>
      <c r="D631" s="41"/>
      <c r="E631" s="41"/>
      <c r="F631" s="41"/>
      <c r="G631" s="41"/>
    </row>
    <row r="632" spans="1:7" x14ac:dyDescent="0.3">
      <c r="A632" s="41"/>
      <c r="B632" s="41"/>
      <c r="C632" s="41"/>
      <c r="D632" s="41"/>
      <c r="E632" s="41"/>
      <c r="F632" s="41"/>
      <c r="G632" s="41"/>
    </row>
    <row r="633" spans="1:7" x14ac:dyDescent="0.3">
      <c r="A633" s="41"/>
      <c r="B633" s="41"/>
      <c r="C633" s="41"/>
      <c r="D633" s="41"/>
      <c r="E633" s="41"/>
      <c r="F633" s="41"/>
      <c r="G633" s="41"/>
    </row>
    <row r="634" spans="1:7" x14ac:dyDescent="0.3">
      <c r="A634" s="41"/>
      <c r="B634" s="41"/>
      <c r="C634" s="41"/>
      <c r="D634" s="41"/>
      <c r="E634" s="41"/>
      <c r="F634" s="41"/>
      <c r="G634" s="41"/>
    </row>
    <row r="635" spans="1:7" x14ac:dyDescent="0.3">
      <c r="A635" s="41"/>
      <c r="B635" s="41"/>
      <c r="C635" s="41"/>
      <c r="D635" s="41"/>
      <c r="E635" s="41"/>
      <c r="F635" s="41"/>
      <c r="G635" s="41"/>
    </row>
    <row r="636" spans="1:7" x14ac:dyDescent="0.3">
      <c r="A636" s="41"/>
      <c r="B636" s="41"/>
      <c r="C636" s="41"/>
      <c r="D636" s="41"/>
      <c r="E636" s="41"/>
      <c r="F636" s="41"/>
      <c r="G636" s="41"/>
    </row>
    <row r="637" spans="1:7" x14ac:dyDescent="0.3">
      <c r="A637" s="41"/>
      <c r="B637" s="41"/>
      <c r="C637" s="41"/>
      <c r="D637" s="41"/>
      <c r="E637" s="41"/>
      <c r="F637" s="41"/>
      <c r="G637" s="41"/>
    </row>
    <row r="638" spans="1:7" x14ac:dyDescent="0.3">
      <c r="A638" s="41"/>
      <c r="B638" s="41"/>
      <c r="C638" s="41"/>
      <c r="D638" s="41"/>
      <c r="E638" s="41"/>
      <c r="F638" s="41"/>
      <c r="G638" s="41"/>
    </row>
    <row r="639" spans="1:7" x14ac:dyDescent="0.3">
      <c r="A639" s="41"/>
      <c r="B639" s="41"/>
      <c r="C639" s="41"/>
      <c r="D639" s="41"/>
      <c r="E639" s="41"/>
      <c r="F639" s="41"/>
      <c r="G639" s="41"/>
    </row>
    <row r="640" spans="1:7" x14ac:dyDescent="0.3">
      <c r="A640" s="41"/>
      <c r="B640" s="41"/>
      <c r="C640" s="41"/>
      <c r="D640" s="41"/>
      <c r="E640" s="41"/>
      <c r="F640" s="41"/>
      <c r="G640" s="41"/>
    </row>
    <row r="641" spans="1:7" x14ac:dyDescent="0.3">
      <c r="A641" s="41"/>
      <c r="B641" s="41"/>
      <c r="C641" s="41"/>
      <c r="D641" s="41"/>
      <c r="E641" s="41"/>
      <c r="F641" s="41"/>
      <c r="G641" s="41"/>
    </row>
    <row r="642" spans="1:7" x14ac:dyDescent="0.3">
      <c r="A642" s="41"/>
      <c r="B642" s="41"/>
      <c r="C642" s="41"/>
      <c r="D642" s="41"/>
      <c r="E642" s="41"/>
      <c r="F642" s="41"/>
      <c r="G642" s="41"/>
    </row>
    <row r="643" spans="1:7" x14ac:dyDescent="0.3">
      <c r="A643" s="41"/>
      <c r="B643" s="41"/>
      <c r="C643" s="41"/>
      <c r="D643" s="41"/>
      <c r="E643" s="41"/>
      <c r="F643" s="41"/>
      <c r="G643" s="41"/>
    </row>
    <row r="644" spans="1:7" x14ac:dyDescent="0.3">
      <c r="A644" s="41"/>
      <c r="B644" s="41"/>
      <c r="C644" s="41"/>
      <c r="D644" s="41"/>
      <c r="E644" s="41"/>
      <c r="F644" s="41"/>
      <c r="G644" s="41"/>
    </row>
    <row r="645" spans="1:7" x14ac:dyDescent="0.3">
      <c r="A645" s="41"/>
      <c r="B645" s="41"/>
      <c r="C645" s="41"/>
      <c r="D645" s="41"/>
      <c r="E645" s="41"/>
      <c r="F645" s="41"/>
      <c r="G645" s="41"/>
    </row>
    <row r="646" spans="1:7" x14ac:dyDescent="0.3">
      <c r="A646" s="41"/>
      <c r="B646" s="41"/>
      <c r="C646" s="41"/>
      <c r="D646" s="41"/>
      <c r="E646" s="41"/>
      <c r="F646" s="41"/>
      <c r="G646" s="41"/>
    </row>
    <row r="647" spans="1:7" x14ac:dyDescent="0.3">
      <c r="A647" s="41"/>
      <c r="B647" s="41"/>
      <c r="C647" s="41"/>
      <c r="D647" s="41"/>
      <c r="E647" s="41"/>
      <c r="F647" s="41"/>
      <c r="G647" s="41"/>
    </row>
    <row r="648" spans="1:7" x14ac:dyDescent="0.3">
      <c r="A648" s="41"/>
      <c r="B648" s="41"/>
      <c r="C648" s="41"/>
      <c r="D648" s="41"/>
      <c r="E648" s="41"/>
      <c r="F648" s="41"/>
      <c r="G648" s="41"/>
    </row>
    <row r="649" spans="1:7" x14ac:dyDescent="0.3">
      <c r="A649" s="41"/>
      <c r="B649" s="41"/>
      <c r="C649" s="41"/>
      <c r="D649" s="41"/>
      <c r="E649" s="41"/>
      <c r="F649" s="41"/>
      <c r="G649" s="41"/>
    </row>
    <row r="650" spans="1:7" x14ac:dyDescent="0.3">
      <c r="A650" s="41"/>
      <c r="B650" s="41"/>
      <c r="C650" s="41"/>
      <c r="D650" s="41"/>
      <c r="E650" s="41"/>
      <c r="F650" s="41"/>
      <c r="G650" s="41"/>
    </row>
    <row r="651" spans="1:7" x14ac:dyDescent="0.3">
      <c r="A651" s="41"/>
      <c r="B651" s="41"/>
      <c r="C651" s="41"/>
      <c r="D651" s="41"/>
      <c r="E651" s="41"/>
      <c r="F651" s="41"/>
      <c r="G651" s="41"/>
    </row>
    <row r="652" spans="1:7" x14ac:dyDescent="0.3">
      <c r="A652" s="41"/>
      <c r="B652" s="41"/>
      <c r="C652" s="41"/>
      <c r="D652" s="41"/>
      <c r="E652" s="41"/>
      <c r="F652" s="41"/>
      <c r="G652" s="41"/>
    </row>
    <row r="653" spans="1:7" x14ac:dyDescent="0.3">
      <c r="A653" s="41"/>
      <c r="B653" s="41"/>
      <c r="C653" s="41"/>
      <c r="D653" s="41"/>
      <c r="E653" s="41"/>
      <c r="F653" s="41"/>
      <c r="G653" s="41"/>
    </row>
    <row r="654" spans="1:7" x14ac:dyDescent="0.3">
      <c r="A654" s="41"/>
      <c r="B654" s="41"/>
      <c r="C654" s="41"/>
      <c r="D654" s="41"/>
      <c r="E654" s="41"/>
      <c r="F654" s="41"/>
      <c r="G654" s="41"/>
    </row>
    <row r="655" spans="1:7" x14ac:dyDescent="0.3">
      <c r="A655" s="41"/>
      <c r="B655" s="41"/>
      <c r="C655" s="41"/>
      <c r="D655" s="41"/>
      <c r="E655" s="41"/>
      <c r="F655" s="41"/>
      <c r="G655" s="41"/>
    </row>
    <row r="656" spans="1:7" x14ac:dyDescent="0.3">
      <c r="A656" s="41"/>
      <c r="B656" s="41"/>
      <c r="C656" s="41"/>
      <c r="D656" s="41"/>
      <c r="E656" s="41"/>
      <c r="F656" s="41"/>
      <c r="G656" s="41"/>
    </row>
    <row r="657" spans="1:7" x14ac:dyDescent="0.3">
      <c r="A657" s="41"/>
      <c r="B657" s="41"/>
      <c r="C657" s="41"/>
      <c r="D657" s="41"/>
      <c r="E657" s="41"/>
      <c r="F657" s="41"/>
      <c r="G657" s="41"/>
    </row>
    <row r="658" spans="1:7" x14ac:dyDescent="0.3">
      <c r="A658" s="41"/>
      <c r="B658" s="41"/>
      <c r="C658" s="41"/>
      <c r="D658" s="41"/>
      <c r="E658" s="41"/>
      <c r="F658" s="41"/>
      <c r="G658" s="41"/>
    </row>
    <row r="659" spans="1:7" x14ac:dyDescent="0.3">
      <c r="A659" s="41"/>
      <c r="B659" s="41"/>
      <c r="C659" s="41"/>
      <c r="D659" s="41"/>
      <c r="E659" s="41"/>
      <c r="F659" s="41"/>
      <c r="G659" s="41"/>
    </row>
    <row r="660" spans="1:7" x14ac:dyDescent="0.3">
      <c r="A660" s="41"/>
      <c r="B660" s="41"/>
      <c r="C660" s="41"/>
      <c r="D660" s="41"/>
      <c r="E660" s="41"/>
      <c r="F660" s="41"/>
      <c r="G660" s="41"/>
    </row>
    <row r="661" spans="1:7" x14ac:dyDescent="0.3">
      <c r="A661" s="41"/>
      <c r="B661" s="41"/>
      <c r="C661" s="41"/>
      <c r="D661" s="41"/>
      <c r="E661" s="41"/>
      <c r="F661" s="41"/>
      <c r="G661" s="41"/>
    </row>
    <row r="662" spans="1:7" x14ac:dyDescent="0.3">
      <c r="A662" s="41"/>
      <c r="B662" s="41"/>
      <c r="C662" s="41"/>
      <c r="D662" s="41"/>
      <c r="E662" s="41"/>
      <c r="F662" s="41"/>
      <c r="G662" s="41"/>
    </row>
    <row r="663" spans="1:7" x14ac:dyDescent="0.3">
      <c r="A663" s="41"/>
      <c r="B663" s="41"/>
      <c r="C663" s="41"/>
      <c r="D663" s="41"/>
      <c r="E663" s="41"/>
      <c r="F663" s="41"/>
      <c r="G663" s="41"/>
    </row>
    <row r="664" spans="1:7" x14ac:dyDescent="0.3">
      <c r="A664" s="41"/>
      <c r="B664" s="41"/>
      <c r="C664" s="41"/>
      <c r="D664" s="41"/>
      <c r="E664" s="41"/>
      <c r="F664" s="41"/>
      <c r="G664" s="41"/>
    </row>
    <row r="665" spans="1:7" x14ac:dyDescent="0.3">
      <c r="A665" s="41"/>
      <c r="B665" s="41"/>
      <c r="C665" s="41"/>
      <c r="D665" s="41"/>
      <c r="E665" s="41"/>
      <c r="F665" s="41"/>
      <c r="G665" s="41"/>
    </row>
    <row r="666" spans="1:7" x14ac:dyDescent="0.3">
      <c r="A666" s="41"/>
      <c r="B666" s="41"/>
      <c r="C666" s="41"/>
      <c r="D666" s="41"/>
      <c r="E666" s="41"/>
      <c r="F666" s="41"/>
      <c r="G666" s="41"/>
    </row>
    <row r="667" spans="1:7" x14ac:dyDescent="0.3">
      <c r="A667" s="41"/>
      <c r="B667" s="41"/>
      <c r="C667" s="41"/>
      <c r="D667" s="41"/>
      <c r="E667" s="41"/>
      <c r="F667" s="41"/>
      <c r="G667" s="41"/>
    </row>
    <row r="668" spans="1:7" x14ac:dyDescent="0.3">
      <c r="A668" s="41"/>
      <c r="B668" s="41"/>
      <c r="C668" s="41"/>
      <c r="D668" s="41"/>
      <c r="E668" s="41"/>
      <c r="F668" s="41"/>
      <c r="G668" s="41"/>
    </row>
    <row r="669" spans="1:7" x14ac:dyDescent="0.3">
      <c r="A669" s="41"/>
      <c r="B669" s="41"/>
      <c r="C669" s="41"/>
      <c r="D669" s="41"/>
      <c r="E669" s="41"/>
      <c r="F669" s="41"/>
      <c r="G669" s="41"/>
    </row>
    <row r="670" spans="1:7" x14ac:dyDescent="0.3">
      <c r="A670" s="41"/>
      <c r="B670" s="41"/>
      <c r="C670" s="41"/>
      <c r="D670" s="41"/>
      <c r="E670" s="41"/>
      <c r="F670" s="41"/>
      <c r="G670" s="41"/>
    </row>
    <row r="671" spans="1:7" x14ac:dyDescent="0.3">
      <c r="A671" s="41"/>
      <c r="B671" s="41"/>
      <c r="C671" s="41"/>
      <c r="D671" s="41"/>
      <c r="E671" s="41"/>
      <c r="F671" s="41"/>
      <c r="G671" s="41"/>
    </row>
    <row r="672" spans="1:7" x14ac:dyDescent="0.3">
      <c r="A672" s="41"/>
      <c r="B672" s="41"/>
      <c r="C672" s="41"/>
      <c r="D672" s="41"/>
      <c r="E672" s="41"/>
      <c r="F672" s="41"/>
      <c r="G672" s="41"/>
    </row>
    <row r="673" spans="1:7" x14ac:dyDescent="0.3">
      <c r="A673" s="41"/>
      <c r="B673" s="41"/>
      <c r="C673" s="41"/>
      <c r="D673" s="41"/>
      <c r="E673" s="41"/>
      <c r="F673" s="41"/>
      <c r="G673" s="41"/>
    </row>
    <row r="674" spans="1:7" x14ac:dyDescent="0.3">
      <c r="A674" s="41"/>
      <c r="B674" s="41"/>
      <c r="C674" s="41"/>
      <c r="D674" s="41"/>
      <c r="E674" s="41"/>
      <c r="F674" s="41"/>
      <c r="G674" s="41"/>
    </row>
    <row r="675" spans="1:7" x14ac:dyDescent="0.3">
      <c r="A675" s="41"/>
      <c r="B675" s="41"/>
      <c r="C675" s="41"/>
      <c r="D675" s="41"/>
      <c r="E675" s="41"/>
      <c r="F675" s="41"/>
      <c r="G675" s="41"/>
    </row>
    <row r="676" spans="1:7" x14ac:dyDescent="0.3">
      <c r="A676" s="41"/>
      <c r="B676" s="41"/>
      <c r="C676" s="41"/>
      <c r="D676" s="41"/>
      <c r="E676" s="41"/>
      <c r="F676" s="41"/>
      <c r="G676" s="41"/>
    </row>
    <row r="677" spans="1:7" x14ac:dyDescent="0.3">
      <c r="A677" s="41"/>
      <c r="B677" s="41"/>
      <c r="C677" s="41"/>
      <c r="D677" s="41"/>
      <c r="E677" s="41"/>
      <c r="F677" s="41"/>
      <c r="G677" s="41"/>
    </row>
    <row r="678" spans="1:7" x14ac:dyDescent="0.3">
      <c r="A678" s="41"/>
      <c r="B678" s="41"/>
      <c r="C678" s="41"/>
      <c r="D678" s="41"/>
      <c r="E678" s="41"/>
      <c r="F678" s="41"/>
      <c r="G678" s="41"/>
    </row>
    <row r="679" spans="1:7" x14ac:dyDescent="0.3">
      <c r="A679" s="41"/>
      <c r="B679" s="41"/>
      <c r="C679" s="41"/>
      <c r="D679" s="41"/>
      <c r="E679" s="41"/>
      <c r="F679" s="41"/>
      <c r="G679" s="41"/>
    </row>
    <row r="680" spans="1:7" x14ac:dyDescent="0.3">
      <c r="A680" s="41"/>
      <c r="B680" s="41"/>
      <c r="C680" s="41"/>
      <c r="D680" s="41"/>
      <c r="E680" s="41"/>
      <c r="F680" s="41"/>
      <c r="G680" s="41"/>
    </row>
    <row r="681" spans="1:7" x14ac:dyDescent="0.3">
      <c r="A681" s="41"/>
      <c r="B681" s="41"/>
      <c r="C681" s="41"/>
      <c r="D681" s="41"/>
      <c r="E681" s="41"/>
      <c r="F681" s="41"/>
      <c r="G681" s="41"/>
    </row>
    <row r="682" spans="1:7" x14ac:dyDescent="0.3">
      <c r="A682" s="41"/>
      <c r="B682" s="41"/>
      <c r="C682" s="41"/>
      <c r="D682" s="41"/>
      <c r="E682" s="41"/>
      <c r="F682" s="41"/>
      <c r="G682" s="41"/>
    </row>
    <row r="683" spans="1:7" x14ac:dyDescent="0.3">
      <c r="A683" s="41"/>
      <c r="B683" s="41"/>
      <c r="C683" s="41"/>
      <c r="D683" s="41"/>
      <c r="E683" s="41"/>
      <c r="F683" s="41"/>
      <c r="G683" s="41"/>
    </row>
    <row r="684" spans="1:7" x14ac:dyDescent="0.3">
      <c r="A684" s="41"/>
      <c r="B684" s="41"/>
      <c r="C684" s="41"/>
      <c r="D684" s="41"/>
      <c r="E684" s="41"/>
      <c r="F684" s="41"/>
      <c r="G684" s="41"/>
    </row>
    <row r="685" spans="1:7" x14ac:dyDescent="0.3">
      <c r="A685" s="41"/>
      <c r="B685" s="41"/>
      <c r="C685" s="41"/>
      <c r="D685" s="41"/>
      <c r="E685" s="41"/>
      <c r="F685" s="41"/>
      <c r="G685" s="41"/>
    </row>
    <row r="686" spans="1:7" x14ac:dyDescent="0.3">
      <c r="A686" s="41"/>
      <c r="B686" s="41"/>
      <c r="C686" s="41"/>
      <c r="D686" s="41"/>
      <c r="E686" s="41"/>
      <c r="F686" s="41"/>
      <c r="G686" s="41"/>
    </row>
    <row r="687" spans="1:7" x14ac:dyDescent="0.3">
      <c r="A687" s="41"/>
      <c r="B687" s="41"/>
      <c r="C687" s="41"/>
      <c r="D687" s="41"/>
      <c r="E687" s="41"/>
      <c r="F687" s="41"/>
      <c r="G687" s="41"/>
    </row>
    <row r="688" spans="1:7" x14ac:dyDescent="0.3">
      <c r="A688" s="41"/>
      <c r="B688" s="41"/>
      <c r="C688" s="41"/>
      <c r="D688" s="41"/>
      <c r="E688" s="41"/>
      <c r="F688" s="41"/>
      <c r="G688" s="41"/>
    </row>
    <row r="689" spans="1:7" x14ac:dyDescent="0.3">
      <c r="A689" s="41"/>
      <c r="B689" s="41"/>
      <c r="C689" s="41"/>
      <c r="D689" s="41"/>
      <c r="E689" s="41"/>
      <c r="F689" s="41"/>
      <c r="G689" s="41"/>
    </row>
    <row r="690" spans="1:7" x14ac:dyDescent="0.3">
      <c r="A690" s="41"/>
      <c r="B690" s="41"/>
      <c r="C690" s="41"/>
      <c r="D690" s="41"/>
      <c r="E690" s="41"/>
      <c r="F690" s="41"/>
      <c r="G690" s="41"/>
    </row>
    <row r="691" spans="1:7" x14ac:dyDescent="0.3">
      <c r="A691" s="41"/>
      <c r="B691" s="41"/>
      <c r="C691" s="41"/>
      <c r="D691" s="41"/>
      <c r="E691" s="41"/>
      <c r="F691" s="41"/>
      <c r="G691" s="41"/>
    </row>
    <row r="692" spans="1:7" x14ac:dyDescent="0.3">
      <c r="A692" s="41"/>
      <c r="B692" s="41"/>
      <c r="C692" s="41"/>
      <c r="D692" s="41"/>
      <c r="E692" s="41"/>
      <c r="F692" s="41"/>
      <c r="G692" s="41"/>
    </row>
    <row r="693" spans="1:7" x14ac:dyDescent="0.3">
      <c r="A693" s="41"/>
      <c r="B693" s="41"/>
      <c r="C693" s="41"/>
      <c r="D693" s="41"/>
      <c r="E693" s="41"/>
      <c r="F693" s="41"/>
      <c r="G693" s="41"/>
    </row>
    <row r="694" spans="1:7" x14ac:dyDescent="0.3">
      <c r="A694" s="41"/>
      <c r="B694" s="41"/>
      <c r="C694" s="41"/>
      <c r="D694" s="41"/>
      <c r="E694" s="41"/>
      <c r="F694" s="41"/>
      <c r="G694" s="41"/>
    </row>
    <row r="695" spans="1:7" x14ac:dyDescent="0.3">
      <c r="A695" s="41"/>
      <c r="B695" s="41"/>
      <c r="C695" s="41"/>
      <c r="D695" s="41"/>
      <c r="E695" s="41"/>
      <c r="F695" s="41"/>
      <c r="G695" s="41"/>
    </row>
    <row r="696" spans="1:7" x14ac:dyDescent="0.3">
      <c r="A696" s="41"/>
      <c r="B696" s="41"/>
      <c r="C696" s="41"/>
      <c r="D696" s="41"/>
      <c r="E696" s="41"/>
      <c r="F696" s="41"/>
      <c r="G696" s="41"/>
    </row>
    <row r="697" spans="1:7" x14ac:dyDescent="0.3">
      <c r="A697" s="41"/>
      <c r="B697" s="41"/>
      <c r="C697" s="41"/>
      <c r="D697" s="41"/>
      <c r="E697" s="41"/>
      <c r="F697" s="41"/>
      <c r="G697" s="41"/>
    </row>
    <row r="698" spans="1:7" x14ac:dyDescent="0.3">
      <c r="A698" s="41"/>
      <c r="B698" s="41"/>
      <c r="C698" s="41"/>
      <c r="D698" s="41"/>
      <c r="E698" s="41"/>
      <c r="F698" s="41"/>
      <c r="G698" s="41"/>
    </row>
    <row r="699" spans="1:7" x14ac:dyDescent="0.3">
      <c r="A699" s="41"/>
      <c r="B699" s="41"/>
      <c r="C699" s="41"/>
      <c r="D699" s="41"/>
      <c r="E699" s="41"/>
      <c r="F699" s="41"/>
      <c r="G699" s="41"/>
    </row>
    <row r="700" spans="1:7" x14ac:dyDescent="0.3">
      <c r="A700" s="41"/>
      <c r="B700" s="41"/>
      <c r="C700" s="41"/>
      <c r="D700" s="41"/>
      <c r="E700" s="41"/>
      <c r="F700" s="41"/>
      <c r="G700" s="41"/>
    </row>
    <row r="701" spans="1:7" x14ac:dyDescent="0.3">
      <c r="A701" s="41"/>
      <c r="B701" s="41"/>
      <c r="C701" s="41"/>
      <c r="D701" s="41"/>
      <c r="E701" s="41"/>
      <c r="F701" s="41"/>
      <c r="G701" s="41"/>
    </row>
    <row r="702" spans="1:7" x14ac:dyDescent="0.3">
      <c r="A702" s="41"/>
      <c r="B702" s="41"/>
      <c r="C702" s="41"/>
      <c r="D702" s="41"/>
      <c r="E702" s="41"/>
      <c r="F702" s="41"/>
      <c r="G702" s="41"/>
    </row>
    <row r="703" spans="1:7" x14ac:dyDescent="0.3">
      <c r="A703" s="41"/>
      <c r="B703" s="41"/>
      <c r="C703" s="41"/>
      <c r="D703" s="41"/>
      <c r="E703" s="41"/>
      <c r="F703" s="41"/>
      <c r="G703" s="41"/>
    </row>
    <row r="704" spans="1:7" x14ac:dyDescent="0.3">
      <c r="A704" s="41"/>
      <c r="B704" s="41"/>
      <c r="C704" s="41"/>
      <c r="D704" s="41"/>
      <c r="E704" s="41"/>
      <c r="F704" s="41"/>
      <c r="G704" s="41"/>
    </row>
    <row r="705" spans="1:7" x14ac:dyDescent="0.3">
      <c r="A705" s="41"/>
      <c r="B705" s="41"/>
      <c r="C705" s="41"/>
      <c r="D705" s="41"/>
      <c r="E705" s="41"/>
      <c r="F705" s="41"/>
      <c r="G705" s="41"/>
    </row>
    <row r="706" spans="1:7" x14ac:dyDescent="0.3">
      <c r="A706" s="41"/>
      <c r="B706" s="41"/>
      <c r="C706" s="41"/>
      <c r="D706" s="41"/>
      <c r="E706" s="41"/>
      <c r="F706" s="41"/>
      <c r="G706" s="41"/>
    </row>
    <row r="707" spans="1:7" x14ac:dyDescent="0.3">
      <c r="A707" s="41"/>
      <c r="B707" s="41"/>
      <c r="C707" s="41"/>
      <c r="D707" s="41"/>
      <c r="E707" s="41"/>
      <c r="F707" s="41"/>
      <c r="G707" s="41"/>
    </row>
    <row r="708" spans="1:7" x14ac:dyDescent="0.3">
      <c r="A708" s="41"/>
      <c r="B708" s="41"/>
      <c r="C708" s="41"/>
      <c r="D708" s="41"/>
      <c r="E708" s="41"/>
      <c r="F708" s="41"/>
      <c r="G708" s="41"/>
    </row>
    <row r="709" spans="1:7" x14ac:dyDescent="0.3">
      <c r="A709" s="41"/>
      <c r="B709" s="41"/>
      <c r="C709" s="41"/>
      <c r="D709" s="41"/>
      <c r="E709" s="41"/>
      <c r="F709" s="41"/>
      <c r="G709" s="41"/>
    </row>
    <row r="710" spans="1:7" x14ac:dyDescent="0.3">
      <c r="A710" s="41"/>
      <c r="B710" s="41"/>
      <c r="C710" s="41"/>
      <c r="D710" s="41"/>
      <c r="E710" s="41"/>
      <c r="F710" s="41"/>
      <c r="G710" s="41"/>
    </row>
    <row r="711" spans="1:7" x14ac:dyDescent="0.3">
      <c r="A711" s="41"/>
      <c r="B711" s="41"/>
      <c r="C711" s="41"/>
      <c r="D711" s="41"/>
      <c r="E711" s="41"/>
      <c r="F711" s="41"/>
      <c r="G711" s="41"/>
    </row>
    <row r="712" spans="1:7" x14ac:dyDescent="0.3">
      <c r="A712" s="41"/>
      <c r="B712" s="41"/>
      <c r="C712" s="41"/>
      <c r="D712" s="41"/>
      <c r="E712" s="41"/>
      <c r="F712" s="41"/>
      <c r="G712" s="41"/>
    </row>
    <row r="713" spans="1:7" x14ac:dyDescent="0.3">
      <c r="A713" s="41"/>
      <c r="B713" s="41"/>
      <c r="C713" s="41"/>
      <c r="D713" s="41"/>
      <c r="E713" s="41"/>
      <c r="F713" s="41"/>
      <c r="G713" s="41"/>
    </row>
    <row r="714" spans="1:7" x14ac:dyDescent="0.3">
      <c r="A714" s="41"/>
      <c r="B714" s="41"/>
      <c r="C714" s="41"/>
      <c r="D714" s="41"/>
      <c r="E714" s="41"/>
      <c r="F714" s="41"/>
      <c r="G714" s="41"/>
    </row>
    <row r="715" spans="1:7" x14ac:dyDescent="0.3">
      <c r="A715" s="41"/>
      <c r="B715" s="41"/>
      <c r="C715" s="41"/>
      <c r="D715" s="41"/>
      <c r="E715" s="41"/>
      <c r="F715" s="41"/>
      <c r="G715" s="41"/>
    </row>
    <row r="716" spans="1:7" x14ac:dyDescent="0.3">
      <c r="A716" s="41"/>
      <c r="B716" s="41"/>
      <c r="C716" s="41"/>
      <c r="D716" s="41"/>
      <c r="E716" s="41"/>
      <c r="F716" s="41"/>
      <c r="G716" s="41"/>
    </row>
    <row r="717" spans="1:7" x14ac:dyDescent="0.3">
      <c r="A717" s="41"/>
      <c r="B717" s="41"/>
      <c r="C717" s="41"/>
      <c r="D717" s="41"/>
      <c r="E717" s="41"/>
      <c r="F717" s="41"/>
      <c r="G717" s="41"/>
    </row>
    <row r="718" spans="1:7" x14ac:dyDescent="0.3">
      <c r="A718" s="41"/>
      <c r="B718" s="41"/>
      <c r="C718" s="41"/>
      <c r="D718" s="41"/>
      <c r="E718" s="41"/>
      <c r="F718" s="41"/>
      <c r="G718" s="41"/>
    </row>
    <row r="719" spans="1:7" x14ac:dyDescent="0.3">
      <c r="A719" s="41"/>
      <c r="B719" s="41"/>
      <c r="C719" s="41"/>
      <c r="D719" s="41"/>
      <c r="E719" s="41"/>
      <c r="F719" s="41"/>
      <c r="G719" s="41"/>
    </row>
    <row r="720" spans="1:7" x14ac:dyDescent="0.3">
      <c r="A720" s="41"/>
      <c r="B720" s="41"/>
      <c r="C720" s="41"/>
      <c r="D720" s="41"/>
      <c r="E720" s="41"/>
      <c r="F720" s="41"/>
      <c r="G720" s="41"/>
    </row>
    <row r="721" spans="1:7" x14ac:dyDescent="0.3">
      <c r="A721" s="41"/>
      <c r="B721" s="41"/>
      <c r="C721" s="41"/>
      <c r="D721" s="41"/>
      <c r="E721" s="41"/>
      <c r="F721" s="41"/>
      <c r="G721" s="41"/>
    </row>
    <row r="722" spans="1:7" x14ac:dyDescent="0.3">
      <c r="A722" s="41"/>
      <c r="B722" s="41"/>
      <c r="C722" s="41"/>
      <c r="D722" s="41"/>
      <c r="E722" s="41"/>
      <c r="F722" s="41"/>
      <c r="G722" s="41"/>
    </row>
    <row r="723" spans="1:7" x14ac:dyDescent="0.3">
      <c r="A723" s="41"/>
      <c r="B723" s="41"/>
      <c r="C723" s="41"/>
      <c r="D723" s="41"/>
      <c r="E723" s="41"/>
      <c r="F723" s="41"/>
      <c r="G723" s="41"/>
    </row>
    <row r="724" spans="1:7" x14ac:dyDescent="0.3">
      <c r="A724" s="41"/>
      <c r="B724" s="41"/>
      <c r="C724" s="41"/>
      <c r="D724" s="41"/>
      <c r="E724" s="41"/>
      <c r="F724" s="41"/>
      <c r="G724" s="41"/>
    </row>
    <row r="725" spans="1:7" x14ac:dyDescent="0.3">
      <c r="A725" s="41"/>
      <c r="B725" s="41"/>
      <c r="C725" s="41"/>
      <c r="D725" s="41"/>
      <c r="E725" s="41"/>
      <c r="F725" s="41"/>
      <c r="G725" s="41"/>
    </row>
    <row r="726" spans="1:7" x14ac:dyDescent="0.3">
      <c r="A726" s="41"/>
      <c r="B726" s="41"/>
      <c r="C726" s="41"/>
      <c r="D726" s="41"/>
      <c r="E726" s="41"/>
      <c r="F726" s="41"/>
      <c r="G726" s="41"/>
    </row>
    <row r="727" spans="1:7" x14ac:dyDescent="0.3">
      <c r="A727" s="41"/>
      <c r="B727" s="41"/>
      <c r="C727" s="41"/>
      <c r="D727" s="41"/>
      <c r="E727" s="41"/>
      <c r="F727" s="41"/>
      <c r="G727" s="41"/>
    </row>
    <row r="728" spans="1:7" x14ac:dyDescent="0.3">
      <c r="A728" s="41"/>
      <c r="B728" s="41"/>
      <c r="C728" s="41"/>
      <c r="D728" s="41"/>
      <c r="E728" s="41"/>
      <c r="F728" s="41"/>
      <c r="G728" s="41"/>
    </row>
    <row r="729" spans="1:7" x14ac:dyDescent="0.3">
      <c r="A729" s="41"/>
      <c r="B729" s="41"/>
      <c r="C729" s="41"/>
      <c r="D729" s="41"/>
      <c r="E729" s="41"/>
      <c r="F729" s="41"/>
      <c r="G729" s="41"/>
    </row>
    <row r="730" spans="1:7" x14ac:dyDescent="0.3">
      <c r="A730" s="41"/>
      <c r="B730" s="41"/>
      <c r="C730" s="41"/>
      <c r="D730" s="41"/>
      <c r="E730" s="41"/>
      <c r="F730" s="41"/>
      <c r="G730" s="41"/>
    </row>
    <row r="731" spans="1:7" x14ac:dyDescent="0.3">
      <c r="A731" s="41"/>
      <c r="B731" s="41"/>
      <c r="C731" s="41"/>
      <c r="D731" s="41"/>
      <c r="E731" s="41"/>
      <c r="F731" s="41"/>
      <c r="G731" s="41"/>
    </row>
    <row r="732" spans="1:7" x14ac:dyDescent="0.3">
      <c r="A732" s="41"/>
      <c r="B732" s="41"/>
      <c r="C732" s="41"/>
      <c r="D732" s="41"/>
      <c r="E732" s="41"/>
      <c r="F732" s="41"/>
      <c r="G732" s="41"/>
    </row>
    <row r="733" spans="1:7" x14ac:dyDescent="0.3">
      <c r="A733" s="41"/>
      <c r="B733" s="41"/>
      <c r="C733" s="41"/>
      <c r="D733" s="41"/>
      <c r="E733" s="41"/>
      <c r="F733" s="41"/>
      <c r="G733" s="41"/>
    </row>
    <row r="734" spans="1:7" x14ac:dyDescent="0.3">
      <c r="A734" s="41"/>
      <c r="B734" s="41"/>
      <c r="C734" s="41"/>
      <c r="D734" s="41"/>
      <c r="E734" s="41"/>
      <c r="F734" s="41"/>
      <c r="G734" s="41"/>
    </row>
    <row r="735" spans="1:7" x14ac:dyDescent="0.3">
      <c r="A735" s="41"/>
      <c r="B735" s="41"/>
      <c r="C735" s="41"/>
      <c r="D735" s="41"/>
      <c r="E735" s="41"/>
      <c r="F735" s="41"/>
      <c r="G735" s="41"/>
    </row>
    <row r="736" spans="1:7" x14ac:dyDescent="0.3">
      <c r="A736" s="41"/>
      <c r="B736" s="41"/>
      <c r="C736" s="41"/>
      <c r="D736" s="41"/>
      <c r="E736" s="41"/>
      <c r="F736" s="41"/>
      <c r="G736" s="41"/>
    </row>
    <row r="737" spans="1:7" x14ac:dyDescent="0.3">
      <c r="A737" s="41"/>
      <c r="B737" s="41"/>
      <c r="C737" s="41"/>
      <c r="D737" s="41"/>
      <c r="E737" s="41"/>
      <c r="F737" s="41"/>
      <c r="G737" s="41"/>
    </row>
    <row r="738" spans="1:7" x14ac:dyDescent="0.3">
      <c r="A738" s="41"/>
      <c r="B738" s="41"/>
      <c r="C738" s="41"/>
      <c r="D738" s="41"/>
      <c r="E738" s="41"/>
      <c r="F738" s="41"/>
      <c r="G738" s="41"/>
    </row>
    <row r="739" spans="1:7" x14ac:dyDescent="0.3">
      <c r="A739" s="41"/>
      <c r="B739" s="41"/>
      <c r="C739" s="41"/>
      <c r="D739" s="41"/>
      <c r="E739" s="41"/>
      <c r="F739" s="41"/>
      <c r="G739" s="41"/>
    </row>
    <row r="740" spans="1:7" x14ac:dyDescent="0.3">
      <c r="A740" s="41"/>
      <c r="B740" s="41"/>
      <c r="C740" s="41"/>
      <c r="D740" s="41"/>
      <c r="E740" s="41"/>
      <c r="F740" s="41"/>
      <c r="G740" s="41"/>
    </row>
    <row r="741" spans="1:7" x14ac:dyDescent="0.3">
      <c r="A741" s="41"/>
      <c r="B741" s="41"/>
      <c r="C741" s="41"/>
      <c r="D741" s="41"/>
      <c r="E741" s="41"/>
      <c r="F741" s="41"/>
      <c r="G741" s="41"/>
    </row>
    <row r="742" spans="1:7" x14ac:dyDescent="0.3">
      <c r="A742" s="41"/>
      <c r="B742" s="41"/>
      <c r="C742" s="41"/>
      <c r="D742" s="41"/>
      <c r="E742" s="41"/>
      <c r="F742" s="41"/>
      <c r="G742" s="41"/>
    </row>
  </sheetData>
  <sheetProtection algorithmName="SHA-512" hashValue="KC99wqbA4t9CnQPQGWoAwW/eK7TzmYpKSZ7t8yG4k9+rV62adM3AeiyJdzzHp41WLvDydWmO+5JPeGT41/4QgQ==" saltValue="hgFC+9SQCc85M0RHZoI10A==" spinCount="100000" sheet="1" objects="1" scenarios="1"/>
  <autoFilter ref="J11:K171">
    <filterColumn colId="0" showButton="0"/>
  </autoFilter>
  <mergeCells count="793">
    <mergeCell ref="O131:P131"/>
    <mergeCell ref="O132:P132"/>
    <mergeCell ref="O121:P121"/>
    <mergeCell ref="O122:P122"/>
    <mergeCell ref="O123:P123"/>
    <mergeCell ref="O124:P124"/>
    <mergeCell ref="O126:P126"/>
    <mergeCell ref="O127:P127"/>
    <mergeCell ref="O128:P128"/>
    <mergeCell ref="O129:P129"/>
    <mergeCell ref="O130:P130"/>
    <mergeCell ref="A125:P125"/>
    <mergeCell ref="J121:K121"/>
    <mergeCell ref="M121:N121"/>
    <mergeCell ref="A124:I124"/>
    <mergeCell ref="J122:K122"/>
    <mergeCell ref="M122:N122"/>
    <mergeCell ref="M131:N131"/>
    <mergeCell ref="J131:K131"/>
    <mergeCell ref="M130:N130"/>
    <mergeCell ref="J130:K130"/>
    <mergeCell ref="M129:N129"/>
    <mergeCell ref="J129:K129"/>
    <mergeCell ref="M128:N128"/>
    <mergeCell ref="O112:P112"/>
    <mergeCell ref="O113:P113"/>
    <mergeCell ref="O114:P114"/>
    <mergeCell ref="O115:P115"/>
    <mergeCell ref="O116:P116"/>
    <mergeCell ref="O117:P117"/>
    <mergeCell ref="O118:P118"/>
    <mergeCell ref="O119:P119"/>
    <mergeCell ref="O120:P120"/>
    <mergeCell ref="O103:P103"/>
    <mergeCell ref="O104:P104"/>
    <mergeCell ref="O105:P105"/>
    <mergeCell ref="O106:P106"/>
    <mergeCell ref="O107:P107"/>
    <mergeCell ref="O108:P108"/>
    <mergeCell ref="O109:P109"/>
    <mergeCell ref="O110:P110"/>
    <mergeCell ref="O111:P111"/>
    <mergeCell ref="O94:P94"/>
    <mergeCell ref="O95:P95"/>
    <mergeCell ref="O96:P96"/>
    <mergeCell ref="O97:P97"/>
    <mergeCell ref="O98:P98"/>
    <mergeCell ref="O99:P99"/>
    <mergeCell ref="O100:P100"/>
    <mergeCell ref="O101:P101"/>
    <mergeCell ref="O102:P102"/>
    <mergeCell ref="O85:P85"/>
    <mergeCell ref="O86:P86"/>
    <mergeCell ref="O87:P87"/>
    <mergeCell ref="O88:P88"/>
    <mergeCell ref="O89:P89"/>
    <mergeCell ref="O90:P90"/>
    <mergeCell ref="O91:P91"/>
    <mergeCell ref="O92:P92"/>
    <mergeCell ref="O93:P93"/>
    <mergeCell ref="O76:P76"/>
    <mergeCell ref="O77:P77"/>
    <mergeCell ref="O78:P78"/>
    <mergeCell ref="O79:P79"/>
    <mergeCell ref="O80:P80"/>
    <mergeCell ref="O81:P81"/>
    <mergeCell ref="O82:P82"/>
    <mergeCell ref="O83:P83"/>
    <mergeCell ref="O84:P84"/>
    <mergeCell ref="O67:P67"/>
    <mergeCell ref="O68:P68"/>
    <mergeCell ref="O69:P69"/>
    <mergeCell ref="O70:P70"/>
    <mergeCell ref="O71:P71"/>
    <mergeCell ref="O72:P72"/>
    <mergeCell ref="O73:P73"/>
    <mergeCell ref="O74:P74"/>
    <mergeCell ref="O75:P75"/>
    <mergeCell ref="O58:P58"/>
    <mergeCell ref="O59:P59"/>
    <mergeCell ref="O60:P60"/>
    <mergeCell ref="O61:P61"/>
    <mergeCell ref="O62:P62"/>
    <mergeCell ref="O63:P63"/>
    <mergeCell ref="O64:P64"/>
    <mergeCell ref="O65:P65"/>
    <mergeCell ref="O66:P66"/>
    <mergeCell ref="O49:P49"/>
    <mergeCell ref="O50:P50"/>
    <mergeCell ref="O51:P51"/>
    <mergeCell ref="O52:P52"/>
    <mergeCell ref="O53:P53"/>
    <mergeCell ref="O54:P54"/>
    <mergeCell ref="O55:P55"/>
    <mergeCell ref="O56:P56"/>
    <mergeCell ref="O57:P57"/>
    <mergeCell ref="O40:P40"/>
    <mergeCell ref="O41:P41"/>
    <mergeCell ref="O42:P42"/>
    <mergeCell ref="O43:P43"/>
    <mergeCell ref="O44:P44"/>
    <mergeCell ref="O45:P45"/>
    <mergeCell ref="O46:P46"/>
    <mergeCell ref="O47:P47"/>
    <mergeCell ref="O48:P48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197:P197"/>
    <mergeCell ref="O198:P198"/>
    <mergeCell ref="O199:P199"/>
    <mergeCell ref="O200:P200"/>
    <mergeCell ref="O201:P201"/>
    <mergeCell ref="O202:P202"/>
    <mergeCell ref="O203:P203"/>
    <mergeCell ref="O205:P205"/>
    <mergeCell ref="O206:P206"/>
    <mergeCell ref="O188:P188"/>
    <mergeCell ref="O189:P189"/>
    <mergeCell ref="O190:P190"/>
    <mergeCell ref="O191:P191"/>
    <mergeCell ref="O192:P192"/>
    <mergeCell ref="O193:P193"/>
    <mergeCell ref="O194:P194"/>
    <mergeCell ref="O195:P195"/>
    <mergeCell ref="O196:P196"/>
    <mergeCell ref="O179:P179"/>
    <mergeCell ref="O180:P180"/>
    <mergeCell ref="O181:P181"/>
    <mergeCell ref="O182:P182"/>
    <mergeCell ref="O183:P183"/>
    <mergeCell ref="O184:P184"/>
    <mergeCell ref="O185:P185"/>
    <mergeCell ref="O186:P186"/>
    <mergeCell ref="O187:P187"/>
    <mergeCell ref="O169:P169"/>
    <mergeCell ref="O170:P170"/>
    <mergeCell ref="O171:P171"/>
    <mergeCell ref="O172:P172"/>
    <mergeCell ref="O173:P173"/>
    <mergeCell ref="O174:P174"/>
    <mergeCell ref="O175:P175"/>
    <mergeCell ref="O176:P176"/>
    <mergeCell ref="O178:P178"/>
    <mergeCell ref="O160:P160"/>
    <mergeCell ref="O161:P161"/>
    <mergeCell ref="O162:P162"/>
    <mergeCell ref="O163:P163"/>
    <mergeCell ref="O164:P164"/>
    <mergeCell ref="O165:P165"/>
    <mergeCell ref="O166:P166"/>
    <mergeCell ref="O167:P167"/>
    <mergeCell ref="O168:P168"/>
    <mergeCell ref="O151:P151"/>
    <mergeCell ref="O152:P152"/>
    <mergeCell ref="O153:P153"/>
    <mergeCell ref="O154:P154"/>
    <mergeCell ref="O155:P155"/>
    <mergeCell ref="O156:P156"/>
    <mergeCell ref="O157:P157"/>
    <mergeCell ref="O158:P158"/>
    <mergeCell ref="O159:P159"/>
    <mergeCell ref="O142:P142"/>
    <mergeCell ref="O143:P143"/>
    <mergeCell ref="O144:P144"/>
    <mergeCell ref="O145:P145"/>
    <mergeCell ref="O146:P146"/>
    <mergeCell ref="O147:P147"/>
    <mergeCell ref="O148:P148"/>
    <mergeCell ref="O149:P149"/>
    <mergeCell ref="O150:P150"/>
    <mergeCell ref="O133:P133"/>
    <mergeCell ref="O134:P134"/>
    <mergeCell ref="O135:P135"/>
    <mergeCell ref="O136:P136"/>
    <mergeCell ref="O137:P137"/>
    <mergeCell ref="O138:P138"/>
    <mergeCell ref="O139:P139"/>
    <mergeCell ref="O140:P140"/>
    <mergeCell ref="O141:P141"/>
    <mergeCell ref="A205:I205"/>
    <mergeCell ref="A206:I206"/>
    <mergeCell ref="M185:N185"/>
    <mergeCell ref="M186:N186"/>
    <mergeCell ref="M187:N187"/>
    <mergeCell ref="M188:N188"/>
    <mergeCell ref="M189:N189"/>
    <mergeCell ref="M190:N190"/>
    <mergeCell ref="M191:N191"/>
    <mergeCell ref="M192:N192"/>
    <mergeCell ref="M193:N193"/>
    <mergeCell ref="M194:N194"/>
    <mergeCell ref="M195:N195"/>
    <mergeCell ref="M203:N203"/>
    <mergeCell ref="M196:N196"/>
    <mergeCell ref="M197:N197"/>
    <mergeCell ref="M198:N198"/>
    <mergeCell ref="M199:N199"/>
    <mergeCell ref="M200:N200"/>
    <mergeCell ref="M201:N201"/>
    <mergeCell ref="M202:N202"/>
    <mergeCell ref="M206:N206"/>
    <mergeCell ref="A195:I195"/>
    <mergeCell ref="A196:I196"/>
    <mergeCell ref="A197:I197"/>
    <mergeCell ref="A198:I198"/>
    <mergeCell ref="A199:I199"/>
    <mergeCell ref="A200:I200"/>
    <mergeCell ref="A201:I201"/>
    <mergeCell ref="A202:I202"/>
    <mergeCell ref="A203:I203"/>
    <mergeCell ref="A186:I186"/>
    <mergeCell ref="A187:I187"/>
    <mergeCell ref="A188:I188"/>
    <mergeCell ref="A189:I189"/>
    <mergeCell ref="A190:I190"/>
    <mergeCell ref="A191:I191"/>
    <mergeCell ref="A192:I192"/>
    <mergeCell ref="A193:I193"/>
    <mergeCell ref="A194:I194"/>
    <mergeCell ref="J9:P10"/>
    <mergeCell ref="J7:P8"/>
    <mergeCell ref="A7:I10"/>
    <mergeCell ref="J5:P6"/>
    <mergeCell ref="J3:P4"/>
    <mergeCell ref="J1:P2"/>
    <mergeCell ref="A1:I6"/>
    <mergeCell ref="Q11:V12"/>
    <mergeCell ref="O11:P12"/>
    <mergeCell ref="A13:I13"/>
    <mergeCell ref="J13:K13"/>
    <mergeCell ref="M13:N13"/>
    <mergeCell ref="A14:I14"/>
    <mergeCell ref="J14:K14"/>
    <mergeCell ref="M14:N14"/>
    <mergeCell ref="A11:I12"/>
    <mergeCell ref="J11:K12"/>
    <mergeCell ref="L11:L12"/>
    <mergeCell ref="M11:N12"/>
    <mergeCell ref="A18:I18"/>
    <mergeCell ref="J18:K18"/>
    <mergeCell ref="M18:N18"/>
    <mergeCell ref="A17:I17"/>
    <mergeCell ref="J17:K17"/>
    <mergeCell ref="M17:N17"/>
    <mergeCell ref="A15:I15"/>
    <mergeCell ref="J15:K15"/>
    <mergeCell ref="M15:N15"/>
    <mergeCell ref="A16:I16"/>
    <mergeCell ref="J16:K16"/>
    <mergeCell ref="M16:N16"/>
    <mergeCell ref="A21:I21"/>
    <mergeCell ref="J21:K21"/>
    <mergeCell ref="M21:N21"/>
    <mergeCell ref="A19:I19"/>
    <mergeCell ref="J19:K19"/>
    <mergeCell ref="M19:N19"/>
    <mergeCell ref="A20:I20"/>
    <mergeCell ref="J20:K20"/>
    <mergeCell ref="M20:N20"/>
    <mergeCell ref="A24:I24"/>
    <mergeCell ref="J24:K24"/>
    <mergeCell ref="M24:N24"/>
    <mergeCell ref="A22:I22"/>
    <mergeCell ref="J22:K22"/>
    <mergeCell ref="M22:N22"/>
    <mergeCell ref="A23:I23"/>
    <mergeCell ref="J23:K23"/>
    <mergeCell ref="M23:N23"/>
    <mergeCell ref="A27:I27"/>
    <mergeCell ref="J27:K27"/>
    <mergeCell ref="M27:N27"/>
    <mergeCell ref="A25:I25"/>
    <mergeCell ref="J25:K25"/>
    <mergeCell ref="M25:N25"/>
    <mergeCell ref="A26:I26"/>
    <mergeCell ref="J26:K26"/>
    <mergeCell ref="M26:N26"/>
    <mergeCell ref="A30:I30"/>
    <mergeCell ref="J30:K30"/>
    <mergeCell ref="M30:N30"/>
    <mergeCell ref="A28:I28"/>
    <mergeCell ref="J28:K28"/>
    <mergeCell ref="M28:N28"/>
    <mergeCell ref="A29:I29"/>
    <mergeCell ref="J29:K29"/>
    <mergeCell ref="M29:N29"/>
    <mergeCell ref="A33:I33"/>
    <mergeCell ref="J33:K33"/>
    <mergeCell ref="M33:N33"/>
    <mergeCell ref="A32:I32"/>
    <mergeCell ref="J32:K32"/>
    <mergeCell ref="M32:N32"/>
    <mergeCell ref="A31:I31"/>
    <mergeCell ref="J31:K31"/>
    <mergeCell ref="M31:N31"/>
    <mergeCell ref="A36:I36"/>
    <mergeCell ref="J36:K36"/>
    <mergeCell ref="M36:N36"/>
    <mergeCell ref="A35:I35"/>
    <mergeCell ref="J35:K35"/>
    <mergeCell ref="M35:N35"/>
    <mergeCell ref="A34:I34"/>
    <mergeCell ref="J34:K34"/>
    <mergeCell ref="M34:N34"/>
    <mergeCell ref="A39:I39"/>
    <mergeCell ref="J39:K39"/>
    <mergeCell ref="M39:N39"/>
    <mergeCell ref="A38:I38"/>
    <mergeCell ref="J38:K38"/>
    <mergeCell ref="M38:N38"/>
    <mergeCell ref="A37:I37"/>
    <mergeCell ref="J37:K37"/>
    <mergeCell ref="M37:N37"/>
    <mergeCell ref="A41:I41"/>
    <mergeCell ref="J41:K41"/>
    <mergeCell ref="M41:N41"/>
    <mergeCell ref="A42:I42"/>
    <mergeCell ref="J42:K42"/>
    <mergeCell ref="M42:N42"/>
    <mergeCell ref="A40:I40"/>
    <mergeCell ref="J40:K40"/>
    <mergeCell ref="M40:N40"/>
    <mergeCell ref="A44:I44"/>
    <mergeCell ref="J44:K44"/>
    <mergeCell ref="M44:N44"/>
    <mergeCell ref="A45:I45"/>
    <mergeCell ref="J45:K45"/>
    <mergeCell ref="M45:N45"/>
    <mergeCell ref="A43:I43"/>
    <mergeCell ref="J43:K43"/>
    <mergeCell ref="M43:N43"/>
    <mergeCell ref="A49:I49"/>
    <mergeCell ref="J49:K49"/>
    <mergeCell ref="M49:N49"/>
    <mergeCell ref="A48:I48"/>
    <mergeCell ref="J48:K48"/>
    <mergeCell ref="M48:N48"/>
    <mergeCell ref="A46:I46"/>
    <mergeCell ref="J46:K46"/>
    <mergeCell ref="M46:N46"/>
    <mergeCell ref="A47:I47"/>
    <mergeCell ref="J47:K47"/>
    <mergeCell ref="M47:N47"/>
    <mergeCell ref="A52:I52"/>
    <mergeCell ref="J52:K52"/>
    <mergeCell ref="M52:N52"/>
    <mergeCell ref="A50:I50"/>
    <mergeCell ref="J50:K50"/>
    <mergeCell ref="M50:N50"/>
    <mergeCell ref="A51:I51"/>
    <mergeCell ref="J51:K51"/>
    <mergeCell ref="M51:N51"/>
    <mergeCell ref="A56:I56"/>
    <mergeCell ref="J56:K56"/>
    <mergeCell ref="M56:N56"/>
    <mergeCell ref="A55:I55"/>
    <mergeCell ref="J55:K55"/>
    <mergeCell ref="M55:N55"/>
    <mergeCell ref="A53:I53"/>
    <mergeCell ref="J53:K53"/>
    <mergeCell ref="M53:N53"/>
    <mergeCell ref="A54:I54"/>
    <mergeCell ref="J54:K54"/>
    <mergeCell ref="M54:N54"/>
    <mergeCell ref="A58:I58"/>
    <mergeCell ref="J58:K58"/>
    <mergeCell ref="M58:N58"/>
    <mergeCell ref="A59:I59"/>
    <mergeCell ref="J59:K59"/>
    <mergeCell ref="M59:N59"/>
    <mergeCell ref="A57:I57"/>
    <mergeCell ref="J57:K57"/>
    <mergeCell ref="M57:N57"/>
    <mergeCell ref="A62:I62"/>
    <mergeCell ref="J62:K62"/>
    <mergeCell ref="M62:N62"/>
    <mergeCell ref="A61:I61"/>
    <mergeCell ref="J61:K61"/>
    <mergeCell ref="M61:N61"/>
    <mergeCell ref="A60:I60"/>
    <mergeCell ref="J60:K60"/>
    <mergeCell ref="M60:N60"/>
    <mergeCell ref="A64:I64"/>
    <mergeCell ref="J64:K64"/>
    <mergeCell ref="M64:N64"/>
    <mergeCell ref="A65:I65"/>
    <mergeCell ref="J65:K65"/>
    <mergeCell ref="M65:N65"/>
    <mergeCell ref="A63:I63"/>
    <mergeCell ref="J63:K63"/>
    <mergeCell ref="M63:N63"/>
    <mergeCell ref="A69:I69"/>
    <mergeCell ref="J69:K69"/>
    <mergeCell ref="M69:N69"/>
    <mergeCell ref="A68:I68"/>
    <mergeCell ref="J68:K68"/>
    <mergeCell ref="M68:N68"/>
    <mergeCell ref="A66:I66"/>
    <mergeCell ref="J66:K66"/>
    <mergeCell ref="M66:N66"/>
    <mergeCell ref="A67:I67"/>
    <mergeCell ref="J67:K67"/>
    <mergeCell ref="M67:N67"/>
    <mergeCell ref="A71:I71"/>
    <mergeCell ref="J71:K71"/>
    <mergeCell ref="M71:N71"/>
    <mergeCell ref="A72:I72"/>
    <mergeCell ref="J72:K72"/>
    <mergeCell ref="M72:N72"/>
    <mergeCell ref="A70:I70"/>
    <mergeCell ref="J70:K70"/>
    <mergeCell ref="M70:N70"/>
    <mergeCell ref="A74:I74"/>
    <mergeCell ref="J74:K74"/>
    <mergeCell ref="M74:N74"/>
    <mergeCell ref="A174:I174"/>
    <mergeCell ref="A175:I175"/>
    <mergeCell ref="A176:I176"/>
    <mergeCell ref="A73:I73"/>
    <mergeCell ref="J73:K73"/>
    <mergeCell ref="M73:N73"/>
    <mergeCell ref="A76:I76"/>
    <mergeCell ref="J76:K76"/>
    <mergeCell ref="M76:N76"/>
    <mergeCell ref="A77:I77"/>
    <mergeCell ref="A172:I172"/>
    <mergeCell ref="A75:I75"/>
    <mergeCell ref="J75:K75"/>
    <mergeCell ref="M75:N75"/>
    <mergeCell ref="A173:I173"/>
    <mergeCell ref="A80:I80"/>
    <mergeCell ref="J79:K79"/>
    <mergeCell ref="M79:N79"/>
    <mergeCell ref="A162:I162"/>
    <mergeCell ref="J162:K162"/>
    <mergeCell ref="M162:N162"/>
    <mergeCell ref="J80:K80"/>
    <mergeCell ref="M80:N80"/>
    <mergeCell ref="A78:I78"/>
    <mergeCell ref="J77:K77"/>
    <mergeCell ref="M77:N77"/>
    <mergeCell ref="A79:I79"/>
    <mergeCell ref="J78:K78"/>
    <mergeCell ref="M78:N78"/>
    <mergeCell ref="A82:I82"/>
    <mergeCell ref="J82:K82"/>
    <mergeCell ref="M82:N82"/>
    <mergeCell ref="A170:I170"/>
    <mergeCell ref="A81:I81"/>
    <mergeCell ref="J81:K81"/>
    <mergeCell ref="M81:N81"/>
    <mergeCell ref="A171:I171"/>
    <mergeCell ref="J83:K83"/>
    <mergeCell ref="M83:N83"/>
    <mergeCell ref="A167:I167"/>
    <mergeCell ref="A83:I83"/>
    <mergeCell ref="J85:K85"/>
    <mergeCell ref="M85:N85"/>
    <mergeCell ref="A86:I86"/>
    <mergeCell ref="A84:I84"/>
    <mergeCell ref="A85:I85"/>
    <mergeCell ref="J84:K84"/>
    <mergeCell ref="M84:N84"/>
    <mergeCell ref="J88:K88"/>
    <mergeCell ref="M88:N88"/>
    <mergeCell ref="A164:I164"/>
    <mergeCell ref="A165:I165"/>
    <mergeCell ref="A166:I166"/>
    <mergeCell ref="A87:I87"/>
    <mergeCell ref="J86:K86"/>
    <mergeCell ref="M86:N86"/>
    <mergeCell ref="J98:K98"/>
    <mergeCell ref="M98:N98"/>
    <mergeCell ref="J100:K100"/>
    <mergeCell ref="M100:N100"/>
    <mergeCell ref="A101:I101"/>
    <mergeCell ref="A88:I88"/>
    <mergeCell ref="J87:K87"/>
    <mergeCell ref="M87:N87"/>
    <mergeCell ref="J91:K91"/>
    <mergeCell ref="M91:N91"/>
    <mergeCell ref="A93:I93"/>
    <mergeCell ref="J92:K92"/>
    <mergeCell ref="M92:N92"/>
    <mergeCell ref="A90:I90"/>
    <mergeCell ref="J89:K89"/>
    <mergeCell ref="M89:N89"/>
    <mergeCell ref="A91:I91"/>
    <mergeCell ref="J90:K90"/>
    <mergeCell ref="M90:N90"/>
    <mergeCell ref="A89:I89"/>
    <mergeCell ref="A92:I92"/>
    <mergeCell ref="J93:K93"/>
    <mergeCell ref="M93:N93"/>
    <mergeCell ref="J94:K94"/>
    <mergeCell ref="M94:N94"/>
    <mergeCell ref="A95:I95"/>
    <mergeCell ref="J104:K104"/>
    <mergeCell ref="M104:N104"/>
    <mergeCell ref="J102:K102"/>
    <mergeCell ref="M102:N102"/>
    <mergeCell ref="A103:I103"/>
    <mergeCell ref="A94:I94"/>
    <mergeCell ref="A100:I100"/>
    <mergeCell ref="J99:K99"/>
    <mergeCell ref="M99:N99"/>
    <mergeCell ref="J101:K101"/>
    <mergeCell ref="M101:N101"/>
    <mergeCell ref="A102:I102"/>
    <mergeCell ref="J97:K97"/>
    <mergeCell ref="M97:N97"/>
    <mergeCell ref="A96:I96"/>
    <mergeCell ref="J95:K95"/>
    <mergeCell ref="M95:N95"/>
    <mergeCell ref="A97:I97"/>
    <mergeCell ref="J96:K96"/>
    <mergeCell ref="M96:N96"/>
    <mergeCell ref="A98:I98"/>
    <mergeCell ref="A99:I99"/>
    <mergeCell ref="A110:I110"/>
    <mergeCell ref="J110:K110"/>
    <mergeCell ref="M110:N110"/>
    <mergeCell ref="A117:I117"/>
    <mergeCell ref="A118:I118"/>
    <mergeCell ref="J117:K117"/>
    <mergeCell ref="M117:N117"/>
    <mergeCell ref="A116:I116"/>
    <mergeCell ref="J115:K115"/>
    <mergeCell ref="M115:N115"/>
    <mergeCell ref="J114:K114"/>
    <mergeCell ref="M114:N114"/>
    <mergeCell ref="J118:K118"/>
    <mergeCell ref="M118:N118"/>
    <mergeCell ref="J105:K105"/>
    <mergeCell ref="M105:N105"/>
    <mergeCell ref="A106:I106"/>
    <mergeCell ref="J109:K109"/>
    <mergeCell ref="M109:N109"/>
    <mergeCell ref="A108:I108"/>
    <mergeCell ref="J107:K107"/>
    <mergeCell ref="M107:N107"/>
    <mergeCell ref="A109:I109"/>
    <mergeCell ref="J108:K108"/>
    <mergeCell ref="A104:I104"/>
    <mergeCell ref="J103:K103"/>
    <mergeCell ref="M103:N103"/>
    <mergeCell ref="A119:I119"/>
    <mergeCell ref="M108:N108"/>
    <mergeCell ref="A105:I105"/>
    <mergeCell ref="J111:K111"/>
    <mergeCell ref="M111:N111"/>
    <mergeCell ref="A113:I113"/>
    <mergeCell ref="J112:K112"/>
    <mergeCell ref="M112:N112"/>
    <mergeCell ref="A111:I111"/>
    <mergeCell ref="J119:K119"/>
    <mergeCell ref="M119:N119"/>
    <mergeCell ref="A112:I112"/>
    <mergeCell ref="J106:K106"/>
    <mergeCell ref="M106:N106"/>
    <mergeCell ref="A107:I107"/>
    <mergeCell ref="J116:K116"/>
    <mergeCell ref="M116:N116"/>
    <mergeCell ref="A114:I114"/>
    <mergeCell ref="J113:K113"/>
    <mergeCell ref="M113:N113"/>
    <mergeCell ref="A115:I115"/>
    <mergeCell ref="J120:K120"/>
    <mergeCell ref="M120:N120"/>
    <mergeCell ref="A121:I121"/>
    <mergeCell ref="J124:K124"/>
    <mergeCell ref="M124:N124"/>
    <mergeCell ref="A120:I120"/>
    <mergeCell ref="A122:I122"/>
    <mergeCell ref="A123:I123"/>
    <mergeCell ref="J123:K123"/>
    <mergeCell ref="M123:N123"/>
    <mergeCell ref="J128:K128"/>
    <mergeCell ref="A126:I126"/>
    <mergeCell ref="J126:K126"/>
    <mergeCell ref="M126:N126"/>
    <mergeCell ref="J127:K127"/>
    <mergeCell ref="M127:N127"/>
    <mergeCell ref="M139:N139"/>
    <mergeCell ref="J139:K139"/>
    <mergeCell ref="J170:K170"/>
    <mergeCell ref="J145:K145"/>
    <mergeCell ref="M145:N145"/>
    <mergeCell ref="M143:N143"/>
    <mergeCell ref="J143:K143"/>
    <mergeCell ref="J132:K132"/>
    <mergeCell ref="M132:N132"/>
    <mergeCell ref="J137:K137"/>
    <mergeCell ref="M137:N137"/>
    <mergeCell ref="M138:N138"/>
    <mergeCell ref="J138:K138"/>
    <mergeCell ref="M136:N136"/>
    <mergeCell ref="J136:K136"/>
    <mergeCell ref="M135:N135"/>
    <mergeCell ref="J135:K135"/>
    <mergeCell ref="M134:N134"/>
    <mergeCell ref="J134:K134"/>
    <mergeCell ref="J133:K133"/>
    <mergeCell ref="M133:N133"/>
    <mergeCell ref="J169:K169"/>
    <mergeCell ref="J146:K146"/>
    <mergeCell ref="A168:I168"/>
    <mergeCell ref="A169:I169"/>
    <mergeCell ref="J165:K165"/>
    <mergeCell ref="M150:N150"/>
    <mergeCell ref="A147:I147"/>
    <mergeCell ref="A148:I148"/>
    <mergeCell ref="A154:I154"/>
    <mergeCell ref="A155:I155"/>
    <mergeCell ref="A153:I153"/>
    <mergeCell ref="A161:I161"/>
    <mergeCell ref="A160:I160"/>
    <mergeCell ref="A159:I159"/>
    <mergeCell ref="J166:K166"/>
    <mergeCell ref="M149:N149"/>
    <mergeCell ref="M147:N147"/>
    <mergeCell ref="J147:K147"/>
    <mergeCell ref="M155:N155"/>
    <mergeCell ref="A152:I152"/>
    <mergeCell ref="A156:I156"/>
    <mergeCell ref="A157:I157"/>
    <mergeCell ref="A158:I158"/>
    <mergeCell ref="A163:I163"/>
    <mergeCell ref="A145:I145"/>
    <mergeCell ref="J149:K149"/>
    <mergeCell ref="J167:K167"/>
    <mergeCell ref="J148:K148"/>
    <mergeCell ref="M148:N148"/>
    <mergeCell ref="J163:K163"/>
    <mergeCell ref="J153:K153"/>
    <mergeCell ref="M153:N153"/>
    <mergeCell ref="M154:N154"/>
    <mergeCell ref="M164:N164"/>
    <mergeCell ref="M165:N165"/>
    <mergeCell ref="J152:K152"/>
    <mergeCell ref="M152:N152"/>
    <mergeCell ref="J159:K159"/>
    <mergeCell ref="J156:K156"/>
    <mergeCell ref="M156:N156"/>
    <mergeCell ref="M157:N157"/>
    <mergeCell ref="J155:K155"/>
    <mergeCell ref="A149:I149"/>
    <mergeCell ref="A150:I150"/>
    <mergeCell ref="J161:K161"/>
    <mergeCell ref="A151:I151"/>
    <mergeCell ref="A146:I146"/>
    <mergeCell ref="M146:N146"/>
    <mergeCell ref="A140:I140"/>
    <mergeCell ref="J160:K160"/>
    <mergeCell ref="M160:N160"/>
    <mergeCell ref="M161:N161"/>
    <mergeCell ref="A141:I141"/>
    <mergeCell ref="J158:K158"/>
    <mergeCell ref="M158:N158"/>
    <mergeCell ref="M159:N159"/>
    <mergeCell ref="A142:I142"/>
    <mergeCell ref="J157:K157"/>
    <mergeCell ref="A143:I143"/>
    <mergeCell ref="J154:K154"/>
    <mergeCell ref="A144:I144"/>
    <mergeCell ref="J150:K150"/>
    <mergeCell ref="M144:N144"/>
    <mergeCell ref="J144:K144"/>
    <mergeCell ref="J151:K151"/>
    <mergeCell ref="M151:N151"/>
    <mergeCell ref="J141:K141"/>
    <mergeCell ref="M141:N141"/>
    <mergeCell ref="M142:N142"/>
    <mergeCell ref="J142:K142"/>
    <mergeCell ref="M140:N140"/>
    <mergeCell ref="J140:K140"/>
    <mergeCell ref="J171:K171"/>
    <mergeCell ref="M171:N171"/>
    <mergeCell ref="J172:K172"/>
    <mergeCell ref="A127:I127"/>
    <mergeCell ref="A128:I128"/>
    <mergeCell ref="M170:N170"/>
    <mergeCell ref="A129:I129"/>
    <mergeCell ref="J168:K168"/>
    <mergeCell ref="M168:N168"/>
    <mergeCell ref="M169:N169"/>
    <mergeCell ref="A130:I130"/>
    <mergeCell ref="A131:I131"/>
    <mergeCell ref="A132:I132"/>
    <mergeCell ref="M167:N167"/>
    <mergeCell ref="A133:I133"/>
    <mergeCell ref="M166:N166"/>
    <mergeCell ref="A134:I134"/>
    <mergeCell ref="J164:K164"/>
    <mergeCell ref="A135:I135"/>
    <mergeCell ref="A136:I136"/>
    <mergeCell ref="A137:I137"/>
    <mergeCell ref="M163:N163"/>
    <mergeCell ref="A138:I138"/>
    <mergeCell ref="A139:I139"/>
    <mergeCell ref="J185:K185"/>
    <mergeCell ref="M182:N182"/>
    <mergeCell ref="M183:N183"/>
    <mergeCell ref="M184:N184"/>
    <mergeCell ref="J179:K179"/>
    <mergeCell ref="J180:K180"/>
    <mergeCell ref="A178:I178"/>
    <mergeCell ref="M172:N172"/>
    <mergeCell ref="M173:N173"/>
    <mergeCell ref="J173:K173"/>
    <mergeCell ref="J174:K174"/>
    <mergeCell ref="J175:K175"/>
    <mergeCell ref="J176:K176"/>
    <mergeCell ref="M174:N174"/>
    <mergeCell ref="M175:N175"/>
    <mergeCell ref="M176:N176"/>
    <mergeCell ref="J178:K178"/>
    <mergeCell ref="A179:I179"/>
    <mergeCell ref="A180:I180"/>
    <mergeCell ref="A181:I181"/>
    <mergeCell ref="A182:I182"/>
    <mergeCell ref="A183:I183"/>
    <mergeCell ref="A184:I184"/>
    <mergeCell ref="A185:I185"/>
    <mergeCell ref="J182:K182"/>
    <mergeCell ref="J183:K183"/>
    <mergeCell ref="J184:K184"/>
    <mergeCell ref="J181:K181"/>
    <mergeCell ref="J177:K177"/>
    <mergeCell ref="M178:N178"/>
    <mergeCell ref="M179:N179"/>
    <mergeCell ref="M180:N180"/>
    <mergeCell ref="M181:N181"/>
    <mergeCell ref="J194:K194"/>
    <mergeCell ref="J195:K195"/>
    <mergeCell ref="J196:K196"/>
    <mergeCell ref="J191:K191"/>
    <mergeCell ref="J192:K192"/>
    <mergeCell ref="J193:K193"/>
    <mergeCell ref="J186:K186"/>
    <mergeCell ref="J187:K187"/>
    <mergeCell ref="J188:K188"/>
    <mergeCell ref="J189:K189"/>
    <mergeCell ref="J190:K190"/>
    <mergeCell ref="J204:K204"/>
    <mergeCell ref="J205:K205"/>
    <mergeCell ref="J206:K206"/>
    <mergeCell ref="J207:K207"/>
    <mergeCell ref="J203:K203"/>
    <mergeCell ref="J201:K201"/>
    <mergeCell ref="J202:K202"/>
    <mergeCell ref="J197:K197"/>
    <mergeCell ref="J198:K198"/>
    <mergeCell ref="J199:K199"/>
    <mergeCell ref="J200:K200"/>
    <mergeCell ref="M205:N205"/>
    <mergeCell ref="J214:K214"/>
    <mergeCell ref="J215:K215"/>
    <mergeCell ref="J216:K216"/>
    <mergeCell ref="J217:K217"/>
    <mergeCell ref="J218:K218"/>
    <mergeCell ref="J219:K219"/>
    <mergeCell ref="J208:K208"/>
    <mergeCell ref="J209:K209"/>
    <mergeCell ref="J210:K210"/>
    <mergeCell ref="J211:K211"/>
    <mergeCell ref="J212:K212"/>
    <mergeCell ref="J213:K213"/>
  </mergeCells>
  <hyperlinks>
    <hyperlink ref="J9" r:id="rId1"/>
  </hyperlinks>
  <pageMargins left="0.7" right="0.7" top="0.75" bottom="0.75" header="0.3" footer="0.3"/>
  <pageSetup paperSize="9" scale="61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865"/>
  <sheetViews>
    <sheetView zoomScaleNormal="100" workbookViewId="0">
      <pane xSplit="16" ySplit="12" topLeftCell="Q100" activePane="bottomRight" state="frozen"/>
      <selection pane="topRight" activeCell="Q1" sqref="Q1"/>
      <selection pane="bottomLeft" activeCell="A13" sqref="A13"/>
      <selection pane="bottomRight" activeCell="R105" sqref="R105"/>
    </sheetView>
  </sheetViews>
  <sheetFormatPr defaultColWidth="8.8984375" defaultRowHeight="14" x14ac:dyDescent="0.3"/>
  <cols>
    <col min="1" max="16" width="8.69921875" style="19" customWidth="1"/>
    <col min="17" max="17" width="17.59765625" style="19" customWidth="1"/>
    <col min="18" max="18" width="12.296875" style="19" customWidth="1"/>
    <col min="19" max="16384" width="8.8984375" style="19"/>
  </cols>
  <sheetData>
    <row r="1" spans="1:22" ht="14" customHeight="1" x14ac:dyDescent="0.3">
      <c r="A1" s="216"/>
      <c r="B1" s="216"/>
      <c r="C1" s="216"/>
      <c r="D1" s="216"/>
      <c r="E1" s="216"/>
      <c r="F1" s="216"/>
      <c r="G1" s="216"/>
      <c r="H1" s="216"/>
      <c r="I1" s="216"/>
      <c r="J1" s="217" t="s">
        <v>1</v>
      </c>
      <c r="K1" s="217"/>
      <c r="L1" s="217"/>
      <c r="M1" s="217"/>
      <c r="N1" s="217"/>
      <c r="O1" s="217"/>
      <c r="P1" s="217"/>
    </row>
    <row r="2" spans="1:22" ht="8.6" customHeight="1" x14ac:dyDescent="0.3">
      <c r="A2" s="216"/>
      <c r="B2" s="216"/>
      <c r="C2" s="216"/>
      <c r="D2" s="216"/>
      <c r="E2" s="216"/>
      <c r="F2" s="216"/>
      <c r="G2" s="216"/>
      <c r="H2" s="216"/>
      <c r="I2" s="216"/>
      <c r="J2" s="217"/>
      <c r="K2" s="217"/>
      <c r="L2" s="217"/>
      <c r="M2" s="217"/>
      <c r="N2" s="217"/>
      <c r="O2" s="217"/>
      <c r="P2" s="217"/>
    </row>
    <row r="3" spans="1:22" ht="14.4" customHeight="1" x14ac:dyDescent="0.3">
      <c r="A3" s="216"/>
      <c r="B3" s="216"/>
      <c r="C3" s="216"/>
      <c r="D3" s="216"/>
      <c r="E3" s="216"/>
      <c r="F3" s="216"/>
      <c r="G3" s="216"/>
      <c r="H3" s="216"/>
      <c r="I3" s="216"/>
      <c r="J3" s="217" t="s">
        <v>2</v>
      </c>
      <c r="K3" s="217"/>
      <c r="L3" s="217"/>
      <c r="M3" s="217"/>
      <c r="N3" s="217"/>
      <c r="O3" s="217"/>
      <c r="P3" s="217"/>
    </row>
    <row r="4" spans="1:22" ht="14.4" hidden="1" customHeight="1" x14ac:dyDescent="0.3">
      <c r="A4" s="216"/>
      <c r="B4" s="216"/>
      <c r="C4" s="216"/>
      <c r="D4" s="216"/>
      <c r="E4" s="216"/>
      <c r="F4" s="216"/>
      <c r="G4" s="216"/>
      <c r="H4" s="216"/>
      <c r="I4" s="216"/>
      <c r="J4" s="217"/>
      <c r="K4" s="217"/>
      <c r="L4" s="217"/>
      <c r="M4" s="217"/>
      <c r="N4" s="217"/>
      <c r="O4" s="217"/>
      <c r="P4" s="217"/>
    </row>
    <row r="5" spans="1:22" ht="14.4" customHeight="1" x14ac:dyDescent="0.3">
      <c r="A5" s="216"/>
      <c r="B5" s="216"/>
      <c r="C5" s="216"/>
      <c r="D5" s="216"/>
      <c r="E5" s="216"/>
      <c r="F5" s="216"/>
      <c r="G5" s="216"/>
      <c r="H5" s="216"/>
      <c r="I5" s="216"/>
      <c r="J5" s="296" t="s">
        <v>830</v>
      </c>
      <c r="K5" s="221"/>
      <c r="L5" s="221"/>
      <c r="M5" s="221"/>
      <c r="N5" s="221"/>
      <c r="O5" s="221"/>
      <c r="P5" s="221"/>
    </row>
    <row r="6" spans="1:22" ht="9.5500000000000007" customHeight="1" x14ac:dyDescent="0.3">
      <c r="A6" s="216"/>
      <c r="B6" s="216"/>
      <c r="C6" s="216"/>
      <c r="D6" s="216"/>
      <c r="E6" s="216"/>
      <c r="F6" s="216"/>
      <c r="G6" s="216"/>
      <c r="H6" s="216"/>
      <c r="I6" s="216"/>
      <c r="J6" s="221"/>
      <c r="K6" s="221"/>
      <c r="L6" s="221"/>
      <c r="M6" s="221"/>
      <c r="N6" s="221"/>
      <c r="O6" s="221"/>
      <c r="P6" s="221"/>
    </row>
    <row r="7" spans="1:22" ht="14" customHeight="1" x14ac:dyDescent="0.3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96" t="s">
        <v>831</v>
      </c>
      <c r="K7" s="221"/>
      <c r="L7" s="221"/>
      <c r="M7" s="221"/>
      <c r="N7" s="221"/>
      <c r="O7" s="221"/>
      <c r="P7" s="221"/>
    </row>
    <row r="8" spans="1:22" ht="14.4" hidden="1" customHeight="1" x14ac:dyDescent="0.3">
      <c r="A8" s="217"/>
      <c r="B8" s="217"/>
      <c r="C8" s="217"/>
      <c r="D8" s="217"/>
      <c r="E8" s="217"/>
      <c r="F8" s="217"/>
      <c r="G8" s="217"/>
      <c r="H8" s="217"/>
      <c r="I8" s="217"/>
      <c r="J8" s="221"/>
      <c r="K8" s="221"/>
      <c r="L8" s="221"/>
      <c r="M8" s="221"/>
      <c r="N8" s="221"/>
      <c r="O8" s="221"/>
      <c r="P8" s="221"/>
    </row>
    <row r="9" spans="1:22" ht="6.6" customHeight="1" x14ac:dyDescent="0.3">
      <c r="A9" s="217"/>
      <c r="B9" s="217"/>
      <c r="C9" s="217"/>
      <c r="D9" s="217"/>
      <c r="E9" s="217"/>
      <c r="F9" s="217"/>
      <c r="G9" s="217"/>
      <c r="H9" s="217"/>
      <c r="I9" s="217"/>
      <c r="J9" s="222" t="s">
        <v>3</v>
      </c>
      <c r="K9" s="217"/>
      <c r="L9" s="217"/>
      <c r="M9" s="217"/>
      <c r="N9" s="217"/>
      <c r="O9" s="217"/>
      <c r="P9" s="217"/>
    </row>
    <row r="10" spans="1:22" ht="22.2" customHeight="1" thickBot="1" x14ac:dyDescent="0.35">
      <c r="A10" s="218"/>
      <c r="B10" s="218"/>
      <c r="C10" s="218"/>
      <c r="D10" s="218"/>
      <c r="E10" s="218"/>
      <c r="F10" s="218"/>
      <c r="G10" s="218"/>
      <c r="H10" s="218"/>
      <c r="I10" s="218"/>
      <c r="J10" s="217"/>
      <c r="K10" s="217"/>
      <c r="L10" s="217"/>
      <c r="M10" s="217"/>
      <c r="N10" s="217"/>
      <c r="O10" s="217"/>
      <c r="P10" s="217"/>
    </row>
    <row r="11" spans="1:22" ht="15.05" customHeight="1" x14ac:dyDescent="0.3">
      <c r="A11" s="209" t="s">
        <v>9</v>
      </c>
      <c r="B11" s="225"/>
      <c r="C11" s="225"/>
      <c r="D11" s="225"/>
      <c r="E11" s="225"/>
      <c r="F11" s="225"/>
      <c r="G11" s="225"/>
      <c r="H11" s="225"/>
      <c r="I11" s="210"/>
      <c r="J11" s="209" t="s">
        <v>7</v>
      </c>
      <c r="K11" s="210"/>
      <c r="L11" s="223" t="s">
        <v>8</v>
      </c>
      <c r="M11" s="209" t="s">
        <v>6</v>
      </c>
      <c r="N11" s="210"/>
      <c r="O11" s="209" t="s">
        <v>5</v>
      </c>
      <c r="P11" s="210"/>
      <c r="Q11" s="206"/>
      <c r="R11" s="207"/>
      <c r="S11" s="207"/>
      <c r="T11" s="207"/>
      <c r="U11" s="207"/>
      <c r="V11" s="207"/>
    </row>
    <row r="12" spans="1:22" ht="14.55" thickBot="1" x14ac:dyDescent="0.35">
      <c r="A12" s="211"/>
      <c r="B12" s="226"/>
      <c r="C12" s="226"/>
      <c r="D12" s="226"/>
      <c r="E12" s="226"/>
      <c r="F12" s="226"/>
      <c r="G12" s="226"/>
      <c r="H12" s="226"/>
      <c r="I12" s="212"/>
      <c r="J12" s="211"/>
      <c r="K12" s="212"/>
      <c r="L12" s="224"/>
      <c r="M12" s="211"/>
      <c r="N12" s="212"/>
      <c r="O12" s="211"/>
      <c r="P12" s="212"/>
      <c r="Q12" s="208"/>
      <c r="R12" s="207"/>
      <c r="S12" s="207"/>
      <c r="T12" s="207"/>
      <c r="U12" s="207"/>
      <c r="V12" s="207"/>
    </row>
    <row r="13" spans="1:22" x14ac:dyDescent="0.3">
      <c r="A13" s="203" t="s">
        <v>329</v>
      </c>
      <c r="B13" s="204"/>
      <c r="C13" s="204"/>
      <c r="D13" s="204"/>
      <c r="E13" s="204"/>
      <c r="F13" s="204"/>
      <c r="G13" s="204"/>
      <c r="H13" s="204"/>
      <c r="I13" s="205"/>
      <c r="J13" s="219" t="s">
        <v>10</v>
      </c>
      <c r="K13" s="220"/>
      <c r="L13" s="20" t="s">
        <v>4</v>
      </c>
      <c r="M13" s="213">
        <v>2549</v>
      </c>
      <c r="N13" s="213"/>
      <c r="O13" s="132" t="s">
        <v>825</v>
      </c>
      <c r="P13" s="127"/>
      <c r="Q13" s="21"/>
      <c r="S13" s="21"/>
      <c r="T13" s="21"/>
    </row>
    <row r="14" spans="1:22" x14ac:dyDescent="0.3">
      <c r="A14" s="193" t="s">
        <v>330</v>
      </c>
      <c r="B14" s="200"/>
      <c r="C14" s="200"/>
      <c r="D14" s="200"/>
      <c r="E14" s="200"/>
      <c r="F14" s="200"/>
      <c r="G14" s="200"/>
      <c r="H14" s="200"/>
      <c r="I14" s="194"/>
      <c r="J14" s="195" t="s">
        <v>10</v>
      </c>
      <c r="K14" s="191"/>
      <c r="L14" s="22" t="s">
        <v>4</v>
      </c>
      <c r="M14" s="198">
        <v>1803</v>
      </c>
      <c r="N14" s="198"/>
      <c r="O14" s="132" t="s">
        <v>825</v>
      </c>
      <c r="P14" s="127"/>
      <c r="Q14" s="21"/>
      <c r="S14" s="21"/>
      <c r="T14" s="21"/>
    </row>
    <row r="15" spans="1:22" x14ac:dyDescent="0.3">
      <c r="A15" s="193" t="s">
        <v>308</v>
      </c>
      <c r="B15" s="200"/>
      <c r="C15" s="200"/>
      <c r="D15" s="200"/>
      <c r="E15" s="200"/>
      <c r="F15" s="200"/>
      <c r="G15" s="200"/>
      <c r="H15" s="200"/>
      <c r="I15" s="194"/>
      <c r="J15" s="195" t="s">
        <v>10</v>
      </c>
      <c r="K15" s="191"/>
      <c r="L15" s="22" t="s">
        <v>4</v>
      </c>
      <c r="M15" s="198">
        <f>684+1125</f>
        <v>1809</v>
      </c>
      <c r="N15" s="198"/>
      <c r="O15" s="132" t="s">
        <v>825</v>
      </c>
      <c r="P15" s="127"/>
      <c r="Q15" s="21"/>
      <c r="S15" s="21"/>
      <c r="T15" s="21"/>
    </row>
    <row r="16" spans="1:22" x14ac:dyDescent="0.3">
      <c r="A16" s="193" t="s">
        <v>98</v>
      </c>
      <c r="B16" s="200"/>
      <c r="C16" s="200"/>
      <c r="D16" s="200"/>
      <c r="E16" s="200"/>
      <c r="F16" s="200"/>
      <c r="G16" s="200"/>
      <c r="H16" s="200"/>
      <c r="I16" s="194"/>
      <c r="J16" s="195" t="s">
        <v>10</v>
      </c>
      <c r="K16" s="191"/>
      <c r="L16" s="22" t="s">
        <v>4</v>
      </c>
      <c r="M16" s="198">
        <v>287</v>
      </c>
      <c r="N16" s="198"/>
      <c r="O16" s="132" t="s">
        <v>825</v>
      </c>
      <c r="P16" s="127"/>
      <c r="Q16" s="21"/>
      <c r="S16" s="21"/>
      <c r="T16" s="21"/>
    </row>
    <row r="17" spans="1:20" x14ac:dyDescent="0.3">
      <c r="A17" s="154" t="s">
        <v>675</v>
      </c>
      <c r="B17" s="200"/>
      <c r="C17" s="200"/>
      <c r="D17" s="200"/>
      <c r="E17" s="200"/>
      <c r="F17" s="200"/>
      <c r="G17" s="200"/>
      <c r="H17" s="200"/>
      <c r="I17" s="194"/>
      <c r="J17" s="195" t="s">
        <v>10</v>
      </c>
      <c r="K17" s="191"/>
      <c r="L17" s="22" t="s">
        <v>4</v>
      </c>
      <c r="M17" s="198">
        <v>905</v>
      </c>
      <c r="N17" s="198"/>
      <c r="O17" s="132" t="s">
        <v>825</v>
      </c>
      <c r="P17" s="127"/>
      <c r="Q17" s="21"/>
      <c r="S17" s="21"/>
      <c r="T17" s="21"/>
    </row>
    <row r="18" spans="1:20" ht="14" customHeight="1" x14ac:dyDescent="0.3">
      <c r="A18" s="193" t="s">
        <v>309</v>
      </c>
      <c r="B18" s="200"/>
      <c r="C18" s="200"/>
      <c r="D18" s="200"/>
      <c r="E18" s="200"/>
      <c r="F18" s="200"/>
      <c r="G18" s="200"/>
      <c r="H18" s="200"/>
      <c r="I18" s="194"/>
      <c r="J18" s="195" t="s">
        <v>10</v>
      </c>
      <c r="K18" s="191"/>
      <c r="L18" s="22" t="s">
        <v>4</v>
      </c>
      <c r="M18" s="198">
        <v>868</v>
      </c>
      <c r="N18" s="198"/>
      <c r="O18" s="132" t="s">
        <v>825</v>
      </c>
      <c r="P18" s="127"/>
      <c r="Q18" s="21"/>
      <c r="S18" s="21"/>
      <c r="T18" s="21"/>
    </row>
    <row r="19" spans="1:20" x14ac:dyDescent="0.3">
      <c r="A19" s="193" t="s">
        <v>331</v>
      </c>
      <c r="B19" s="200"/>
      <c r="C19" s="200"/>
      <c r="D19" s="200"/>
      <c r="E19" s="200"/>
      <c r="F19" s="200"/>
      <c r="G19" s="200"/>
      <c r="H19" s="200"/>
      <c r="I19" s="194"/>
      <c r="J19" s="195" t="s">
        <v>10</v>
      </c>
      <c r="K19" s="191"/>
      <c r="L19" s="22" t="s">
        <v>4</v>
      </c>
      <c r="M19" s="198">
        <f>1239+19</f>
        <v>1258</v>
      </c>
      <c r="N19" s="198"/>
      <c r="O19" s="132" t="s">
        <v>825</v>
      </c>
      <c r="P19" s="127"/>
      <c r="Q19" s="21"/>
      <c r="S19" s="21"/>
      <c r="T19" s="21"/>
    </row>
    <row r="20" spans="1:20" x14ac:dyDescent="0.3">
      <c r="A20" s="193" t="s">
        <v>99</v>
      </c>
      <c r="B20" s="200"/>
      <c r="C20" s="200"/>
      <c r="D20" s="200"/>
      <c r="E20" s="200"/>
      <c r="F20" s="200"/>
      <c r="G20" s="200"/>
      <c r="H20" s="200"/>
      <c r="I20" s="194"/>
      <c r="J20" s="195" t="s">
        <v>10</v>
      </c>
      <c r="K20" s="191"/>
      <c r="L20" s="22" t="s">
        <v>4</v>
      </c>
      <c r="M20" s="198">
        <v>27.2</v>
      </c>
      <c r="N20" s="198"/>
      <c r="O20" s="132" t="s">
        <v>825</v>
      </c>
      <c r="P20" s="127"/>
      <c r="Q20" s="21"/>
      <c r="S20" s="21"/>
      <c r="T20" s="21"/>
    </row>
    <row r="21" spans="1:20" x14ac:dyDescent="0.3">
      <c r="A21" s="193" t="s">
        <v>100</v>
      </c>
      <c r="B21" s="200"/>
      <c r="C21" s="200"/>
      <c r="D21" s="200"/>
      <c r="E21" s="200"/>
      <c r="F21" s="200"/>
      <c r="G21" s="200"/>
      <c r="H21" s="200"/>
      <c r="I21" s="194"/>
      <c r="J21" s="195" t="s">
        <v>10</v>
      </c>
      <c r="K21" s="191"/>
      <c r="L21" s="22" t="s">
        <v>4</v>
      </c>
      <c r="M21" s="198">
        <v>226.8</v>
      </c>
      <c r="N21" s="198"/>
      <c r="O21" s="132" t="s">
        <v>825</v>
      </c>
      <c r="P21" s="127"/>
      <c r="Q21" s="21"/>
      <c r="S21" s="21"/>
      <c r="T21" s="21"/>
    </row>
    <row r="22" spans="1:20" x14ac:dyDescent="0.3">
      <c r="A22" s="193" t="s">
        <v>101</v>
      </c>
      <c r="B22" s="200"/>
      <c r="C22" s="200"/>
      <c r="D22" s="200"/>
      <c r="E22" s="200"/>
      <c r="F22" s="200"/>
      <c r="G22" s="200"/>
      <c r="H22" s="200"/>
      <c r="I22" s="194"/>
      <c r="J22" s="195" t="s">
        <v>10</v>
      </c>
      <c r="K22" s="191"/>
      <c r="L22" s="22" t="s">
        <v>4</v>
      </c>
      <c r="M22" s="198">
        <v>65</v>
      </c>
      <c r="N22" s="198"/>
      <c r="O22" s="132" t="s">
        <v>825</v>
      </c>
      <c r="P22" s="127"/>
      <c r="Q22" s="21"/>
      <c r="S22" s="21"/>
      <c r="T22" s="21"/>
    </row>
    <row r="23" spans="1:20" x14ac:dyDescent="0.3">
      <c r="A23" s="193" t="s">
        <v>102</v>
      </c>
      <c r="B23" s="200"/>
      <c r="C23" s="200"/>
      <c r="D23" s="200"/>
      <c r="E23" s="200"/>
      <c r="F23" s="200"/>
      <c r="G23" s="200"/>
      <c r="H23" s="200"/>
      <c r="I23" s="194"/>
      <c r="J23" s="195" t="s">
        <v>10</v>
      </c>
      <c r="K23" s="191"/>
      <c r="L23" s="22" t="s">
        <v>4</v>
      </c>
      <c r="M23" s="198">
        <v>125</v>
      </c>
      <c r="N23" s="198"/>
      <c r="O23" s="132" t="s">
        <v>825</v>
      </c>
      <c r="P23" s="127"/>
      <c r="Q23" s="21"/>
      <c r="S23" s="21"/>
      <c r="T23" s="21"/>
    </row>
    <row r="24" spans="1:20" x14ac:dyDescent="0.3">
      <c r="A24" s="193" t="s">
        <v>332</v>
      </c>
      <c r="B24" s="200"/>
      <c r="C24" s="200"/>
      <c r="D24" s="200"/>
      <c r="E24" s="200"/>
      <c r="F24" s="200"/>
      <c r="G24" s="200"/>
      <c r="H24" s="200"/>
      <c r="I24" s="194"/>
      <c r="J24" s="195" t="s">
        <v>10</v>
      </c>
      <c r="K24" s="191"/>
      <c r="L24" s="22" t="s">
        <v>4</v>
      </c>
      <c r="M24" s="198">
        <v>1090</v>
      </c>
      <c r="N24" s="198"/>
      <c r="O24" s="132" t="s">
        <v>825</v>
      </c>
      <c r="P24" s="127"/>
      <c r="Q24" s="21"/>
      <c r="S24" s="21"/>
      <c r="T24" s="21"/>
    </row>
    <row r="25" spans="1:20" x14ac:dyDescent="0.3">
      <c r="A25" s="193" t="s">
        <v>310</v>
      </c>
      <c r="B25" s="200"/>
      <c r="C25" s="200"/>
      <c r="D25" s="200"/>
      <c r="E25" s="200"/>
      <c r="F25" s="200"/>
      <c r="G25" s="200"/>
      <c r="H25" s="200"/>
      <c r="I25" s="194"/>
      <c r="J25" s="195" t="s">
        <v>10</v>
      </c>
      <c r="K25" s="191"/>
      <c r="L25" s="22" t="s">
        <v>4</v>
      </c>
      <c r="M25" s="198">
        <f>102+123</f>
        <v>225</v>
      </c>
      <c r="N25" s="198"/>
      <c r="O25" s="132" t="s">
        <v>825</v>
      </c>
      <c r="P25" s="127"/>
      <c r="Q25" s="21"/>
      <c r="S25" s="21"/>
      <c r="T25" s="21"/>
    </row>
    <row r="26" spans="1:20" s="64" customFormat="1" x14ac:dyDescent="0.3">
      <c r="A26" s="193" t="s">
        <v>103</v>
      </c>
      <c r="B26" s="200"/>
      <c r="C26" s="200"/>
      <c r="D26" s="200"/>
      <c r="E26" s="200"/>
      <c r="F26" s="200"/>
      <c r="G26" s="200"/>
      <c r="H26" s="200"/>
      <c r="I26" s="194"/>
      <c r="J26" s="195" t="s">
        <v>10</v>
      </c>
      <c r="K26" s="191"/>
      <c r="L26" s="63" t="s">
        <v>4</v>
      </c>
      <c r="M26" s="196">
        <f>173+116</f>
        <v>289</v>
      </c>
      <c r="N26" s="197"/>
      <c r="O26" s="132" t="s">
        <v>825</v>
      </c>
      <c r="P26" s="127"/>
      <c r="Q26" s="21"/>
      <c r="S26" s="21"/>
      <c r="T26" s="21"/>
    </row>
    <row r="27" spans="1:20" x14ac:dyDescent="0.3">
      <c r="A27" s="154" t="s">
        <v>722</v>
      </c>
      <c r="B27" s="200"/>
      <c r="C27" s="200"/>
      <c r="D27" s="200"/>
      <c r="E27" s="200"/>
      <c r="F27" s="200"/>
      <c r="G27" s="200"/>
      <c r="H27" s="200"/>
      <c r="I27" s="194"/>
      <c r="J27" s="195" t="s">
        <v>10</v>
      </c>
      <c r="K27" s="191"/>
      <c r="L27" s="22" t="s">
        <v>4</v>
      </c>
      <c r="M27" s="196">
        <v>224</v>
      </c>
      <c r="N27" s="197"/>
      <c r="O27" s="132" t="s">
        <v>825</v>
      </c>
      <c r="P27" s="127"/>
      <c r="Q27" s="21"/>
      <c r="S27" s="21"/>
      <c r="T27" s="21"/>
    </row>
    <row r="28" spans="1:20" x14ac:dyDescent="0.3">
      <c r="A28" s="193" t="s">
        <v>362</v>
      </c>
      <c r="B28" s="200"/>
      <c r="C28" s="200"/>
      <c r="D28" s="200"/>
      <c r="E28" s="200"/>
      <c r="F28" s="200"/>
      <c r="G28" s="200"/>
      <c r="H28" s="200"/>
      <c r="I28" s="194"/>
      <c r="J28" s="195" t="s">
        <v>10</v>
      </c>
      <c r="K28" s="191"/>
      <c r="L28" s="22" t="s">
        <v>4</v>
      </c>
      <c r="M28" s="198">
        <v>27</v>
      </c>
      <c r="N28" s="198"/>
      <c r="O28" s="132" t="s">
        <v>825</v>
      </c>
      <c r="P28" s="127"/>
      <c r="Q28" s="21"/>
      <c r="S28" s="21"/>
      <c r="T28" s="21"/>
    </row>
    <row r="29" spans="1:20" x14ac:dyDescent="0.3">
      <c r="A29" s="193" t="s">
        <v>333</v>
      </c>
      <c r="B29" s="200"/>
      <c r="C29" s="200"/>
      <c r="D29" s="200"/>
      <c r="E29" s="200"/>
      <c r="F29" s="200"/>
      <c r="G29" s="200"/>
      <c r="H29" s="200"/>
      <c r="I29" s="194"/>
      <c r="J29" s="195" t="s">
        <v>10</v>
      </c>
      <c r="K29" s="191"/>
      <c r="L29" s="22" t="s">
        <v>4</v>
      </c>
      <c r="M29" s="198">
        <v>598</v>
      </c>
      <c r="N29" s="198"/>
      <c r="O29" s="132" t="s">
        <v>825</v>
      </c>
      <c r="P29" s="127"/>
      <c r="Q29" s="21"/>
      <c r="S29" s="21"/>
      <c r="T29" s="21"/>
    </row>
    <row r="30" spans="1:20" x14ac:dyDescent="0.3">
      <c r="A30" s="193" t="s">
        <v>311</v>
      </c>
      <c r="B30" s="200"/>
      <c r="C30" s="200"/>
      <c r="D30" s="200"/>
      <c r="E30" s="200"/>
      <c r="F30" s="200"/>
      <c r="G30" s="200"/>
      <c r="H30" s="200"/>
      <c r="I30" s="194"/>
      <c r="J30" s="195" t="s">
        <v>10</v>
      </c>
      <c r="K30" s="191"/>
      <c r="L30" s="22" t="s">
        <v>4</v>
      </c>
      <c r="M30" s="198">
        <f>401+785</f>
        <v>1186</v>
      </c>
      <c r="N30" s="198"/>
      <c r="O30" s="132" t="s">
        <v>825</v>
      </c>
      <c r="P30" s="127"/>
      <c r="Q30" s="21"/>
      <c r="S30" s="21"/>
      <c r="T30" s="21"/>
    </row>
    <row r="31" spans="1:20" ht="15.05" customHeight="1" x14ac:dyDescent="0.3">
      <c r="A31" s="193" t="s">
        <v>104</v>
      </c>
      <c r="B31" s="200"/>
      <c r="C31" s="200"/>
      <c r="D31" s="200"/>
      <c r="E31" s="200"/>
      <c r="F31" s="200"/>
      <c r="G31" s="200"/>
      <c r="H31" s="200"/>
      <c r="I31" s="194"/>
      <c r="J31" s="195" t="s">
        <v>10</v>
      </c>
      <c r="K31" s="191"/>
      <c r="L31" s="22" t="s">
        <v>4</v>
      </c>
      <c r="M31" s="198">
        <f>29+361+525</f>
        <v>915</v>
      </c>
      <c r="N31" s="198"/>
      <c r="O31" s="132" t="s">
        <v>825</v>
      </c>
      <c r="P31" s="127"/>
      <c r="Q31" s="21"/>
      <c r="S31" s="21"/>
      <c r="T31" s="21"/>
    </row>
    <row r="32" spans="1:20" x14ac:dyDescent="0.3">
      <c r="A32" s="193" t="s">
        <v>366</v>
      </c>
      <c r="B32" s="200"/>
      <c r="C32" s="200"/>
      <c r="D32" s="200"/>
      <c r="E32" s="200"/>
      <c r="F32" s="200"/>
      <c r="G32" s="200"/>
      <c r="H32" s="200"/>
      <c r="I32" s="194"/>
      <c r="J32" s="195" t="s">
        <v>10</v>
      </c>
      <c r="K32" s="191"/>
      <c r="L32" s="22" t="s">
        <v>4</v>
      </c>
      <c r="M32" s="198">
        <v>24.8</v>
      </c>
      <c r="N32" s="198"/>
      <c r="O32" s="132" t="s">
        <v>825</v>
      </c>
      <c r="P32" s="127"/>
      <c r="Q32" s="21"/>
      <c r="S32" s="21"/>
      <c r="T32" s="21"/>
    </row>
    <row r="33" spans="1:20" x14ac:dyDescent="0.3">
      <c r="A33" s="193" t="s">
        <v>105</v>
      </c>
      <c r="B33" s="200"/>
      <c r="C33" s="200"/>
      <c r="D33" s="200"/>
      <c r="E33" s="200"/>
      <c r="F33" s="200"/>
      <c r="G33" s="200"/>
      <c r="H33" s="200"/>
      <c r="I33" s="194"/>
      <c r="J33" s="195" t="s">
        <v>10</v>
      </c>
      <c r="K33" s="191"/>
      <c r="L33" s="22" t="s">
        <v>4</v>
      </c>
      <c r="M33" s="198">
        <v>50</v>
      </c>
      <c r="N33" s="198"/>
      <c r="O33" s="132" t="s">
        <v>825</v>
      </c>
      <c r="P33" s="127"/>
      <c r="Q33" s="21"/>
      <c r="S33" s="21"/>
      <c r="T33" s="21"/>
    </row>
    <row r="34" spans="1:20" ht="14" customHeight="1" x14ac:dyDescent="0.3">
      <c r="A34" s="193" t="s">
        <v>363</v>
      </c>
      <c r="B34" s="200"/>
      <c r="C34" s="200"/>
      <c r="D34" s="200"/>
      <c r="E34" s="200"/>
      <c r="F34" s="200"/>
      <c r="G34" s="200"/>
      <c r="H34" s="200"/>
      <c r="I34" s="194"/>
      <c r="J34" s="195" t="s">
        <v>10</v>
      </c>
      <c r="K34" s="191"/>
      <c r="L34" s="22" t="s">
        <v>4</v>
      </c>
      <c r="M34" s="198">
        <v>294</v>
      </c>
      <c r="N34" s="198"/>
      <c r="O34" s="132" t="s">
        <v>825</v>
      </c>
      <c r="P34" s="127"/>
      <c r="Q34" s="21"/>
      <c r="S34" s="21"/>
      <c r="T34" s="21"/>
    </row>
    <row r="35" spans="1:20" ht="14" customHeight="1" x14ac:dyDescent="0.3">
      <c r="A35" s="193" t="s">
        <v>334</v>
      </c>
      <c r="B35" s="200"/>
      <c r="C35" s="200"/>
      <c r="D35" s="200"/>
      <c r="E35" s="200"/>
      <c r="F35" s="200"/>
      <c r="G35" s="200"/>
      <c r="H35" s="200"/>
      <c r="I35" s="194"/>
      <c r="J35" s="195" t="s">
        <v>10</v>
      </c>
      <c r="K35" s="191"/>
      <c r="L35" s="22" t="s">
        <v>4</v>
      </c>
      <c r="M35" s="198">
        <f>1116+1538</f>
        <v>2654</v>
      </c>
      <c r="N35" s="198"/>
      <c r="O35" s="132" t="s">
        <v>825</v>
      </c>
      <c r="P35" s="127"/>
      <c r="Q35" s="21"/>
      <c r="S35" s="21"/>
      <c r="T35" s="21"/>
    </row>
    <row r="36" spans="1:20" x14ac:dyDescent="0.3">
      <c r="A36" s="154" t="s">
        <v>106</v>
      </c>
      <c r="B36" s="200"/>
      <c r="C36" s="200"/>
      <c r="D36" s="200"/>
      <c r="E36" s="200"/>
      <c r="F36" s="200"/>
      <c r="G36" s="200"/>
      <c r="H36" s="200"/>
      <c r="I36" s="194"/>
      <c r="J36" s="195" t="s">
        <v>10</v>
      </c>
      <c r="K36" s="191"/>
      <c r="L36" s="22" t="s">
        <v>4</v>
      </c>
      <c r="M36" s="198">
        <v>388</v>
      </c>
      <c r="N36" s="198"/>
      <c r="O36" s="132" t="s">
        <v>825</v>
      </c>
      <c r="P36" s="127"/>
      <c r="Q36" s="21"/>
      <c r="S36" s="21"/>
      <c r="T36" s="21"/>
    </row>
    <row r="37" spans="1:20" x14ac:dyDescent="0.3">
      <c r="A37" s="193" t="s">
        <v>107</v>
      </c>
      <c r="B37" s="200"/>
      <c r="C37" s="200"/>
      <c r="D37" s="200"/>
      <c r="E37" s="200"/>
      <c r="F37" s="200"/>
      <c r="G37" s="200"/>
      <c r="H37" s="200"/>
      <c r="I37" s="194"/>
      <c r="J37" s="195" t="s">
        <v>10</v>
      </c>
      <c r="K37" s="191"/>
      <c r="L37" s="22" t="s">
        <v>4</v>
      </c>
      <c r="M37" s="198">
        <v>1300</v>
      </c>
      <c r="N37" s="198"/>
      <c r="O37" s="132" t="s">
        <v>825</v>
      </c>
      <c r="P37" s="127"/>
      <c r="Q37" s="21"/>
      <c r="S37" s="21"/>
      <c r="T37" s="21"/>
    </row>
    <row r="38" spans="1:20" x14ac:dyDescent="0.3">
      <c r="A38" s="193" t="s">
        <v>312</v>
      </c>
      <c r="B38" s="200"/>
      <c r="C38" s="200"/>
      <c r="D38" s="200"/>
      <c r="E38" s="200"/>
      <c r="F38" s="200"/>
      <c r="G38" s="200"/>
      <c r="H38" s="200"/>
      <c r="I38" s="194"/>
      <c r="J38" s="195" t="s">
        <v>10</v>
      </c>
      <c r="K38" s="191"/>
      <c r="L38" s="22" t="s">
        <v>4</v>
      </c>
      <c r="M38" s="198">
        <v>418</v>
      </c>
      <c r="N38" s="198"/>
      <c r="O38" s="132" t="s">
        <v>825</v>
      </c>
      <c r="P38" s="127"/>
      <c r="Q38" s="21"/>
      <c r="S38" s="21"/>
      <c r="T38" s="21"/>
    </row>
    <row r="39" spans="1:20" x14ac:dyDescent="0.3">
      <c r="A39" s="193" t="s">
        <v>364</v>
      </c>
      <c r="B39" s="200"/>
      <c r="C39" s="200"/>
      <c r="D39" s="200"/>
      <c r="E39" s="200"/>
      <c r="F39" s="200"/>
      <c r="G39" s="200"/>
      <c r="H39" s="200"/>
      <c r="I39" s="194"/>
      <c r="J39" s="195" t="s">
        <v>10</v>
      </c>
      <c r="K39" s="191"/>
      <c r="L39" s="22" t="s">
        <v>4</v>
      </c>
      <c r="M39" s="198">
        <v>257.7</v>
      </c>
      <c r="N39" s="198"/>
      <c r="O39" s="132" t="s">
        <v>825</v>
      </c>
      <c r="P39" s="127"/>
      <c r="Q39" s="21"/>
      <c r="S39" s="21"/>
      <c r="T39" s="21"/>
    </row>
    <row r="40" spans="1:20" x14ac:dyDescent="0.3">
      <c r="A40" s="193" t="s">
        <v>335</v>
      </c>
      <c r="B40" s="200"/>
      <c r="C40" s="200"/>
      <c r="D40" s="200"/>
      <c r="E40" s="200"/>
      <c r="F40" s="200"/>
      <c r="G40" s="200"/>
      <c r="H40" s="200"/>
      <c r="I40" s="194"/>
      <c r="J40" s="195" t="s">
        <v>10</v>
      </c>
      <c r="K40" s="191"/>
      <c r="L40" s="22" t="s">
        <v>4</v>
      </c>
      <c r="M40" s="198">
        <v>416</v>
      </c>
      <c r="N40" s="198"/>
      <c r="O40" s="132" t="s">
        <v>825</v>
      </c>
      <c r="P40" s="127"/>
      <c r="Q40" s="21"/>
      <c r="S40" s="21"/>
      <c r="T40" s="21"/>
    </row>
    <row r="41" spans="1:20" x14ac:dyDescent="0.3">
      <c r="A41" s="193" t="s">
        <v>108</v>
      </c>
      <c r="B41" s="200"/>
      <c r="C41" s="200"/>
      <c r="D41" s="200"/>
      <c r="E41" s="200"/>
      <c r="F41" s="200"/>
      <c r="G41" s="200"/>
      <c r="H41" s="200"/>
      <c r="I41" s="194"/>
      <c r="J41" s="195" t="s">
        <v>10</v>
      </c>
      <c r="K41" s="191"/>
      <c r="L41" s="22" t="s">
        <v>4</v>
      </c>
      <c r="M41" s="198">
        <v>389</v>
      </c>
      <c r="N41" s="198"/>
      <c r="O41" s="132" t="s">
        <v>825</v>
      </c>
      <c r="P41" s="127"/>
      <c r="Q41" s="21"/>
      <c r="S41" s="21"/>
      <c r="T41" s="21"/>
    </row>
    <row r="42" spans="1:20" x14ac:dyDescent="0.3">
      <c r="A42" s="193" t="s">
        <v>365</v>
      </c>
      <c r="B42" s="200"/>
      <c r="C42" s="200"/>
      <c r="D42" s="200"/>
      <c r="E42" s="200"/>
      <c r="F42" s="200"/>
      <c r="G42" s="200"/>
      <c r="H42" s="200"/>
      <c r="I42" s="194"/>
      <c r="J42" s="195" t="s">
        <v>10</v>
      </c>
      <c r="K42" s="191"/>
      <c r="L42" s="22" t="s">
        <v>4</v>
      </c>
      <c r="M42" s="198">
        <v>444</v>
      </c>
      <c r="N42" s="198"/>
      <c r="O42" s="132" t="s">
        <v>825</v>
      </c>
      <c r="P42" s="127"/>
      <c r="Q42" s="21"/>
      <c r="S42" s="21"/>
      <c r="T42" s="21"/>
    </row>
    <row r="43" spans="1:20" x14ac:dyDescent="0.3">
      <c r="A43" s="193" t="s">
        <v>367</v>
      </c>
      <c r="B43" s="200"/>
      <c r="C43" s="200"/>
      <c r="D43" s="200"/>
      <c r="E43" s="200"/>
      <c r="F43" s="200"/>
      <c r="G43" s="200"/>
      <c r="H43" s="200"/>
      <c r="I43" s="194"/>
      <c r="J43" s="195" t="s">
        <v>10</v>
      </c>
      <c r="K43" s="191"/>
      <c r="L43" s="22" t="s">
        <v>4</v>
      </c>
      <c r="M43" s="198">
        <v>280.2</v>
      </c>
      <c r="N43" s="198"/>
      <c r="O43" s="132" t="s">
        <v>825</v>
      </c>
      <c r="P43" s="127"/>
      <c r="Q43" s="21"/>
      <c r="S43" s="21"/>
      <c r="T43" s="21"/>
    </row>
    <row r="44" spans="1:20" x14ac:dyDescent="0.3">
      <c r="A44" s="193" t="s">
        <v>368</v>
      </c>
      <c r="B44" s="200"/>
      <c r="C44" s="200"/>
      <c r="D44" s="200"/>
      <c r="E44" s="200"/>
      <c r="F44" s="200"/>
      <c r="G44" s="200"/>
      <c r="H44" s="200"/>
      <c r="I44" s="194"/>
      <c r="J44" s="195" t="s">
        <v>10</v>
      </c>
      <c r="K44" s="191"/>
      <c r="L44" s="22" t="s">
        <v>4</v>
      </c>
      <c r="M44" s="198">
        <v>1748</v>
      </c>
      <c r="N44" s="198"/>
      <c r="O44" s="132" t="s">
        <v>825</v>
      </c>
      <c r="P44" s="127"/>
      <c r="Q44" s="21"/>
      <c r="S44" s="21"/>
      <c r="T44" s="21"/>
    </row>
    <row r="45" spans="1:20" x14ac:dyDescent="0.3">
      <c r="A45" s="193" t="s">
        <v>313</v>
      </c>
      <c r="B45" s="200"/>
      <c r="C45" s="200"/>
      <c r="D45" s="200"/>
      <c r="E45" s="200"/>
      <c r="F45" s="200"/>
      <c r="G45" s="200"/>
      <c r="H45" s="200"/>
      <c r="I45" s="194"/>
      <c r="J45" s="195" t="s">
        <v>10</v>
      </c>
      <c r="K45" s="191"/>
      <c r="L45" s="22" t="s">
        <v>4</v>
      </c>
      <c r="M45" s="198">
        <v>28</v>
      </c>
      <c r="N45" s="198"/>
      <c r="O45" s="132" t="s">
        <v>825</v>
      </c>
      <c r="P45" s="127"/>
      <c r="Q45" s="21"/>
      <c r="S45" s="21"/>
      <c r="T45" s="21"/>
    </row>
    <row r="46" spans="1:20" x14ac:dyDescent="0.3">
      <c r="A46" s="193" t="s">
        <v>109</v>
      </c>
      <c r="B46" s="200"/>
      <c r="C46" s="200"/>
      <c r="D46" s="200"/>
      <c r="E46" s="200"/>
      <c r="F46" s="200"/>
      <c r="G46" s="200"/>
      <c r="H46" s="200"/>
      <c r="I46" s="194"/>
      <c r="J46" s="195" t="s">
        <v>10</v>
      </c>
      <c r="K46" s="191"/>
      <c r="L46" s="22" t="s">
        <v>4</v>
      </c>
      <c r="M46" s="198">
        <v>285</v>
      </c>
      <c r="N46" s="198"/>
      <c r="O46" s="132" t="s">
        <v>825</v>
      </c>
      <c r="P46" s="127"/>
      <c r="Q46" s="21"/>
      <c r="S46" s="21"/>
      <c r="T46" s="21"/>
    </row>
    <row r="47" spans="1:20" x14ac:dyDescent="0.3">
      <c r="A47" s="193" t="s">
        <v>110</v>
      </c>
      <c r="B47" s="200"/>
      <c r="C47" s="200"/>
      <c r="D47" s="200"/>
      <c r="E47" s="200"/>
      <c r="F47" s="200"/>
      <c r="G47" s="200"/>
      <c r="H47" s="200"/>
      <c r="I47" s="194"/>
      <c r="J47" s="195" t="s">
        <v>10</v>
      </c>
      <c r="K47" s="191"/>
      <c r="L47" s="22" t="s">
        <v>4</v>
      </c>
      <c r="M47" s="198">
        <v>2248</v>
      </c>
      <c r="N47" s="198"/>
      <c r="O47" s="132" t="s">
        <v>825</v>
      </c>
      <c r="P47" s="127"/>
      <c r="Q47" s="21"/>
      <c r="S47" s="21"/>
      <c r="T47" s="21"/>
    </row>
    <row r="48" spans="1:20" x14ac:dyDescent="0.3">
      <c r="A48" s="193" t="s">
        <v>369</v>
      </c>
      <c r="B48" s="200"/>
      <c r="C48" s="200"/>
      <c r="D48" s="200"/>
      <c r="E48" s="200"/>
      <c r="F48" s="200"/>
      <c r="G48" s="200"/>
      <c r="H48" s="200"/>
      <c r="I48" s="194"/>
      <c r="J48" s="195" t="s">
        <v>10</v>
      </c>
      <c r="K48" s="191"/>
      <c r="L48" s="22" t="s">
        <v>4</v>
      </c>
      <c r="M48" s="198">
        <v>38.799999999999997</v>
      </c>
      <c r="N48" s="198"/>
      <c r="O48" s="132" t="s">
        <v>825</v>
      </c>
      <c r="P48" s="127"/>
      <c r="Q48" s="21"/>
      <c r="S48" s="21"/>
      <c r="T48" s="21"/>
    </row>
    <row r="49" spans="1:20" x14ac:dyDescent="0.3">
      <c r="A49" s="193" t="s">
        <v>111</v>
      </c>
      <c r="B49" s="200"/>
      <c r="C49" s="200"/>
      <c r="D49" s="200"/>
      <c r="E49" s="200"/>
      <c r="F49" s="200"/>
      <c r="G49" s="200"/>
      <c r="H49" s="200"/>
      <c r="I49" s="194"/>
      <c r="J49" s="195" t="s">
        <v>10</v>
      </c>
      <c r="K49" s="191"/>
      <c r="L49" s="22" t="s">
        <v>4</v>
      </c>
      <c r="M49" s="198">
        <v>102.2</v>
      </c>
      <c r="N49" s="198"/>
      <c r="O49" s="132" t="s">
        <v>825</v>
      </c>
      <c r="P49" s="127"/>
      <c r="Q49" s="21"/>
      <c r="S49" s="21"/>
      <c r="T49" s="21"/>
    </row>
    <row r="50" spans="1:20" x14ac:dyDescent="0.3">
      <c r="A50" s="193" t="s">
        <v>316</v>
      </c>
      <c r="B50" s="200"/>
      <c r="C50" s="200"/>
      <c r="D50" s="200"/>
      <c r="E50" s="200"/>
      <c r="F50" s="200"/>
      <c r="G50" s="200"/>
      <c r="H50" s="200"/>
      <c r="I50" s="194"/>
      <c r="J50" s="195" t="s">
        <v>10</v>
      </c>
      <c r="K50" s="191"/>
      <c r="L50" s="22" t="s">
        <v>4</v>
      </c>
      <c r="M50" s="198">
        <v>1288</v>
      </c>
      <c r="N50" s="198"/>
      <c r="O50" s="132" t="s">
        <v>825</v>
      </c>
      <c r="P50" s="127"/>
      <c r="Q50" s="21"/>
      <c r="S50" s="21"/>
      <c r="T50" s="21"/>
    </row>
    <row r="51" spans="1:20" x14ac:dyDescent="0.3">
      <c r="A51" s="193" t="s">
        <v>314</v>
      </c>
      <c r="B51" s="200"/>
      <c r="C51" s="200"/>
      <c r="D51" s="200"/>
      <c r="E51" s="200"/>
      <c r="F51" s="200"/>
      <c r="G51" s="200"/>
      <c r="H51" s="200"/>
      <c r="I51" s="194"/>
      <c r="J51" s="195" t="s">
        <v>10</v>
      </c>
      <c r="K51" s="191"/>
      <c r="L51" s="22" t="s">
        <v>4</v>
      </c>
      <c r="M51" s="198">
        <v>1132</v>
      </c>
      <c r="N51" s="198"/>
      <c r="O51" s="132" t="s">
        <v>825</v>
      </c>
      <c r="P51" s="127"/>
      <c r="Q51" s="21"/>
      <c r="S51" s="21"/>
      <c r="T51" s="21"/>
    </row>
    <row r="52" spans="1:20" x14ac:dyDescent="0.3">
      <c r="A52" s="193" t="s">
        <v>112</v>
      </c>
      <c r="B52" s="200"/>
      <c r="C52" s="200"/>
      <c r="D52" s="200"/>
      <c r="E52" s="200"/>
      <c r="F52" s="200"/>
      <c r="G52" s="200"/>
      <c r="H52" s="200"/>
      <c r="I52" s="194"/>
      <c r="J52" s="195" t="s">
        <v>10</v>
      </c>
      <c r="K52" s="191"/>
      <c r="L52" s="22" t="s">
        <v>4</v>
      </c>
      <c r="M52" s="198">
        <f>1040+788</f>
        <v>1828</v>
      </c>
      <c r="N52" s="198"/>
      <c r="O52" s="132" t="s">
        <v>825</v>
      </c>
      <c r="P52" s="127"/>
      <c r="Q52" s="21"/>
      <c r="S52" s="21"/>
      <c r="T52" s="21"/>
    </row>
    <row r="53" spans="1:20" ht="14.4" customHeight="1" x14ac:dyDescent="0.3">
      <c r="A53" s="193" t="s">
        <v>370</v>
      </c>
      <c r="B53" s="200"/>
      <c r="C53" s="200"/>
      <c r="D53" s="200"/>
      <c r="E53" s="200"/>
      <c r="F53" s="200"/>
      <c r="G53" s="200"/>
      <c r="H53" s="200"/>
      <c r="I53" s="194"/>
      <c r="J53" s="195" t="s">
        <v>10</v>
      </c>
      <c r="K53" s="191"/>
      <c r="L53" s="22" t="s">
        <v>4</v>
      </c>
      <c r="M53" s="196">
        <f>216+27.5</f>
        <v>243.5</v>
      </c>
      <c r="N53" s="197"/>
      <c r="O53" s="132" t="s">
        <v>825</v>
      </c>
      <c r="P53" s="127"/>
      <c r="Q53" s="21"/>
      <c r="S53" s="21"/>
      <c r="T53" s="21"/>
    </row>
    <row r="54" spans="1:20" x14ac:dyDescent="0.3">
      <c r="A54" s="193" t="s">
        <v>315</v>
      </c>
      <c r="B54" s="200"/>
      <c r="C54" s="200"/>
      <c r="D54" s="200"/>
      <c r="E54" s="200"/>
      <c r="F54" s="200"/>
      <c r="G54" s="200"/>
      <c r="H54" s="200"/>
      <c r="I54" s="194"/>
      <c r="J54" s="195" t="s">
        <v>10</v>
      </c>
      <c r="K54" s="191"/>
      <c r="L54" s="22" t="s">
        <v>4</v>
      </c>
      <c r="M54" s="198">
        <v>60</v>
      </c>
      <c r="N54" s="198"/>
      <c r="O54" s="132" t="s">
        <v>825</v>
      </c>
      <c r="P54" s="127"/>
      <c r="Q54" s="21"/>
      <c r="S54" s="21"/>
      <c r="T54" s="21"/>
    </row>
    <row r="55" spans="1:20" x14ac:dyDescent="0.3">
      <c r="A55" s="193" t="s">
        <v>371</v>
      </c>
      <c r="B55" s="200"/>
      <c r="C55" s="200"/>
      <c r="D55" s="200"/>
      <c r="E55" s="200"/>
      <c r="F55" s="200"/>
      <c r="G55" s="200"/>
      <c r="H55" s="200"/>
      <c r="I55" s="194"/>
      <c r="J55" s="195" t="s">
        <v>10</v>
      </c>
      <c r="K55" s="191"/>
      <c r="L55" s="22" t="s">
        <v>4</v>
      </c>
      <c r="M55" s="198">
        <v>57</v>
      </c>
      <c r="N55" s="198"/>
      <c r="O55" s="132" t="s">
        <v>825</v>
      </c>
      <c r="P55" s="127"/>
      <c r="Q55" s="21"/>
      <c r="S55" s="21"/>
      <c r="T55" s="21"/>
    </row>
    <row r="56" spans="1:20" x14ac:dyDescent="0.3">
      <c r="A56" s="193" t="s">
        <v>372</v>
      </c>
      <c r="B56" s="200"/>
      <c r="C56" s="200"/>
      <c r="D56" s="200"/>
      <c r="E56" s="200"/>
      <c r="F56" s="200"/>
      <c r="G56" s="200"/>
      <c r="H56" s="200"/>
      <c r="I56" s="194"/>
      <c r="J56" s="195" t="s">
        <v>10</v>
      </c>
      <c r="K56" s="191"/>
      <c r="L56" s="22" t="s">
        <v>4</v>
      </c>
      <c r="M56" s="198">
        <v>48</v>
      </c>
      <c r="N56" s="198"/>
      <c r="O56" s="132" t="s">
        <v>825</v>
      </c>
      <c r="P56" s="127"/>
      <c r="Q56" s="21"/>
      <c r="S56" s="21"/>
      <c r="T56" s="21"/>
    </row>
    <row r="57" spans="1:20" x14ac:dyDescent="0.3">
      <c r="A57" s="193" t="s">
        <v>113</v>
      </c>
      <c r="B57" s="200"/>
      <c r="C57" s="200"/>
      <c r="D57" s="200"/>
      <c r="E57" s="200"/>
      <c r="F57" s="200"/>
      <c r="G57" s="200"/>
      <c r="H57" s="200"/>
      <c r="I57" s="194"/>
      <c r="J57" s="195" t="s">
        <v>10</v>
      </c>
      <c r="K57" s="191"/>
      <c r="L57" s="22" t="s">
        <v>4</v>
      </c>
      <c r="M57" s="198">
        <f>88+780</f>
        <v>868</v>
      </c>
      <c r="N57" s="198"/>
      <c r="O57" s="132" t="s">
        <v>825</v>
      </c>
      <c r="P57" s="127"/>
      <c r="Q57" s="21"/>
      <c r="S57" s="21"/>
      <c r="T57" s="21"/>
    </row>
    <row r="58" spans="1:20" x14ac:dyDescent="0.3">
      <c r="A58" s="154" t="s">
        <v>676</v>
      </c>
      <c r="B58" s="200"/>
      <c r="C58" s="200"/>
      <c r="D58" s="200"/>
      <c r="E58" s="200"/>
      <c r="F58" s="200"/>
      <c r="G58" s="200"/>
      <c r="H58" s="200"/>
      <c r="I58" s="194"/>
      <c r="J58" s="195" t="s">
        <v>10</v>
      </c>
      <c r="K58" s="191"/>
      <c r="L58" s="22" t="s">
        <v>4</v>
      </c>
      <c r="M58" s="198">
        <v>195</v>
      </c>
      <c r="N58" s="198"/>
      <c r="O58" s="132" t="s">
        <v>825</v>
      </c>
      <c r="P58" s="127"/>
      <c r="Q58" s="21"/>
      <c r="S58" s="21"/>
      <c r="T58" s="21"/>
    </row>
    <row r="59" spans="1:20" x14ac:dyDescent="0.3">
      <c r="A59" s="193" t="s">
        <v>373</v>
      </c>
      <c r="B59" s="200"/>
      <c r="C59" s="200"/>
      <c r="D59" s="200"/>
      <c r="E59" s="200"/>
      <c r="F59" s="200"/>
      <c r="G59" s="200"/>
      <c r="H59" s="200"/>
      <c r="I59" s="194"/>
      <c r="J59" s="195" t="s">
        <v>10</v>
      </c>
      <c r="K59" s="191"/>
      <c r="L59" s="22" t="s">
        <v>4</v>
      </c>
      <c r="M59" s="198">
        <v>150.30000000000001</v>
      </c>
      <c r="N59" s="198"/>
      <c r="O59" s="132" t="s">
        <v>825</v>
      </c>
      <c r="P59" s="127"/>
      <c r="Q59" s="21"/>
      <c r="S59" s="21"/>
      <c r="T59" s="21"/>
    </row>
    <row r="60" spans="1:20" x14ac:dyDescent="0.3">
      <c r="A60" s="193" t="s">
        <v>114</v>
      </c>
      <c r="B60" s="200"/>
      <c r="C60" s="200"/>
      <c r="D60" s="200"/>
      <c r="E60" s="200"/>
      <c r="F60" s="200"/>
      <c r="G60" s="200"/>
      <c r="H60" s="200"/>
      <c r="I60" s="194"/>
      <c r="J60" s="195" t="s">
        <v>10</v>
      </c>
      <c r="K60" s="191"/>
      <c r="L60" s="22" t="s">
        <v>4</v>
      </c>
      <c r="M60" s="198">
        <v>109</v>
      </c>
      <c r="N60" s="198"/>
      <c r="O60" s="132" t="s">
        <v>825</v>
      </c>
      <c r="P60" s="127"/>
      <c r="Q60" s="21"/>
      <c r="S60" s="21"/>
      <c r="T60" s="21"/>
    </row>
    <row r="61" spans="1:20" x14ac:dyDescent="0.3">
      <c r="A61" s="193" t="s">
        <v>374</v>
      </c>
      <c r="B61" s="200"/>
      <c r="C61" s="200"/>
      <c r="D61" s="200"/>
      <c r="E61" s="200"/>
      <c r="F61" s="200"/>
      <c r="G61" s="200"/>
      <c r="H61" s="200"/>
      <c r="I61" s="194"/>
      <c r="J61" s="195" t="s">
        <v>10</v>
      </c>
      <c r="K61" s="191"/>
      <c r="L61" s="22" t="s">
        <v>4</v>
      </c>
      <c r="M61" s="198">
        <f>80+1640</f>
        <v>1720</v>
      </c>
      <c r="N61" s="198"/>
      <c r="O61" s="132" t="s">
        <v>825</v>
      </c>
      <c r="P61" s="127"/>
      <c r="Q61" s="21"/>
      <c r="S61" s="21"/>
      <c r="T61" s="21"/>
    </row>
    <row r="62" spans="1:20" x14ac:dyDescent="0.3">
      <c r="A62" s="193" t="s">
        <v>375</v>
      </c>
      <c r="B62" s="200"/>
      <c r="C62" s="200"/>
      <c r="D62" s="200"/>
      <c r="E62" s="200"/>
      <c r="F62" s="200"/>
      <c r="G62" s="200"/>
      <c r="H62" s="200"/>
      <c r="I62" s="194"/>
      <c r="J62" s="195" t="s">
        <v>10</v>
      </c>
      <c r="K62" s="191"/>
      <c r="L62" s="22" t="s">
        <v>4</v>
      </c>
      <c r="M62" s="198">
        <v>1407</v>
      </c>
      <c r="N62" s="198"/>
      <c r="O62" s="132" t="s">
        <v>825</v>
      </c>
      <c r="P62" s="127"/>
      <c r="Q62" s="21"/>
      <c r="S62" s="21"/>
      <c r="T62" s="21"/>
    </row>
    <row r="63" spans="1:20" x14ac:dyDescent="0.3">
      <c r="A63" s="193" t="s">
        <v>115</v>
      </c>
      <c r="B63" s="200"/>
      <c r="C63" s="200"/>
      <c r="D63" s="200"/>
      <c r="E63" s="200"/>
      <c r="F63" s="200"/>
      <c r="G63" s="200"/>
      <c r="H63" s="200"/>
      <c r="I63" s="194"/>
      <c r="J63" s="195" t="s">
        <v>10</v>
      </c>
      <c r="K63" s="191"/>
      <c r="L63" s="22" t="s">
        <v>4</v>
      </c>
      <c r="M63" s="198">
        <f>2046+1513</f>
        <v>3559</v>
      </c>
      <c r="N63" s="198"/>
      <c r="O63" s="132" t="s">
        <v>825</v>
      </c>
      <c r="P63" s="127"/>
      <c r="Q63" s="21"/>
      <c r="S63" s="21"/>
      <c r="T63" s="21"/>
    </row>
    <row r="64" spans="1:20" s="69" customFormat="1" x14ac:dyDescent="0.3">
      <c r="A64" s="154" t="s">
        <v>718</v>
      </c>
      <c r="B64" s="227"/>
      <c r="C64" s="227"/>
      <c r="D64" s="227"/>
      <c r="E64" s="227"/>
      <c r="F64" s="227"/>
      <c r="G64" s="227"/>
      <c r="H64" s="227"/>
      <c r="I64" s="228"/>
      <c r="J64" s="229" t="s">
        <v>10</v>
      </c>
      <c r="K64" s="230"/>
      <c r="L64" s="67" t="s">
        <v>4</v>
      </c>
      <c r="M64" s="198">
        <v>80</v>
      </c>
      <c r="N64" s="198"/>
      <c r="O64" s="132" t="s">
        <v>825</v>
      </c>
      <c r="P64" s="127"/>
      <c r="Q64" s="68"/>
      <c r="S64" s="68"/>
      <c r="T64" s="68"/>
    </row>
    <row r="65" spans="1:20" x14ac:dyDescent="0.3">
      <c r="A65" s="193" t="s">
        <v>116</v>
      </c>
      <c r="B65" s="200"/>
      <c r="C65" s="200"/>
      <c r="D65" s="200"/>
      <c r="E65" s="200"/>
      <c r="F65" s="200"/>
      <c r="G65" s="200"/>
      <c r="H65" s="200"/>
      <c r="I65" s="194"/>
      <c r="J65" s="195" t="s">
        <v>10</v>
      </c>
      <c r="K65" s="191"/>
      <c r="L65" s="22" t="s">
        <v>4</v>
      </c>
      <c r="M65" s="198">
        <f>12+14+8+338</f>
        <v>372</v>
      </c>
      <c r="N65" s="198"/>
      <c r="O65" s="132" t="s">
        <v>825</v>
      </c>
      <c r="P65" s="127"/>
      <c r="Q65" s="21"/>
      <c r="S65" s="21"/>
      <c r="T65" s="21"/>
    </row>
    <row r="66" spans="1:20" x14ac:dyDescent="0.3">
      <c r="A66" s="193" t="s">
        <v>117</v>
      </c>
      <c r="B66" s="200"/>
      <c r="C66" s="200"/>
      <c r="D66" s="200"/>
      <c r="E66" s="200"/>
      <c r="F66" s="200"/>
      <c r="G66" s="200"/>
      <c r="H66" s="200"/>
      <c r="I66" s="194"/>
      <c r="J66" s="195" t="s">
        <v>10</v>
      </c>
      <c r="K66" s="191"/>
      <c r="L66" s="22" t="s">
        <v>4</v>
      </c>
      <c r="M66" s="198">
        <v>1191</v>
      </c>
      <c r="N66" s="198"/>
      <c r="O66" s="132" t="s">
        <v>825</v>
      </c>
      <c r="P66" s="127"/>
      <c r="Q66" s="21"/>
      <c r="S66" s="21"/>
      <c r="T66" s="21"/>
    </row>
    <row r="67" spans="1:20" x14ac:dyDescent="0.3">
      <c r="A67" s="193" t="s">
        <v>118</v>
      </c>
      <c r="B67" s="200"/>
      <c r="C67" s="200"/>
      <c r="D67" s="200"/>
      <c r="E67" s="200"/>
      <c r="F67" s="200"/>
      <c r="G67" s="200"/>
      <c r="H67" s="200"/>
      <c r="I67" s="194"/>
      <c r="J67" s="195" t="s">
        <v>10</v>
      </c>
      <c r="K67" s="191"/>
      <c r="L67" s="22" t="s">
        <v>4</v>
      </c>
      <c r="M67" s="198">
        <v>596.29999999999995</v>
      </c>
      <c r="N67" s="198"/>
      <c r="O67" s="132" t="s">
        <v>825</v>
      </c>
      <c r="P67" s="127"/>
      <c r="Q67" s="21"/>
      <c r="S67" s="21"/>
      <c r="T67" s="21"/>
    </row>
    <row r="68" spans="1:20" x14ac:dyDescent="0.3">
      <c r="A68" s="193" t="s">
        <v>119</v>
      </c>
      <c r="B68" s="200"/>
      <c r="C68" s="200"/>
      <c r="D68" s="200"/>
      <c r="E68" s="200"/>
      <c r="F68" s="200"/>
      <c r="G68" s="200"/>
      <c r="H68" s="200"/>
      <c r="I68" s="194"/>
      <c r="J68" s="195" t="s">
        <v>10</v>
      </c>
      <c r="K68" s="191"/>
      <c r="L68" s="22" t="s">
        <v>4</v>
      </c>
      <c r="M68" s="198">
        <f>18+1047</f>
        <v>1065</v>
      </c>
      <c r="N68" s="198"/>
      <c r="O68" s="132" t="s">
        <v>825</v>
      </c>
      <c r="P68" s="127"/>
      <c r="Q68" s="21"/>
      <c r="S68" s="21"/>
      <c r="T68" s="21"/>
    </row>
    <row r="69" spans="1:20" x14ac:dyDescent="0.3">
      <c r="A69" s="193" t="s">
        <v>317</v>
      </c>
      <c r="B69" s="200"/>
      <c r="C69" s="200"/>
      <c r="D69" s="200"/>
      <c r="E69" s="200"/>
      <c r="F69" s="200"/>
      <c r="G69" s="200"/>
      <c r="H69" s="200"/>
      <c r="I69" s="194"/>
      <c r="J69" s="195" t="s">
        <v>10</v>
      </c>
      <c r="K69" s="191"/>
      <c r="L69" s="22" t="s">
        <v>4</v>
      </c>
      <c r="M69" s="198">
        <f>617+185</f>
        <v>802</v>
      </c>
      <c r="N69" s="198"/>
      <c r="O69" s="132" t="s">
        <v>825</v>
      </c>
      <c r="P69" s="127"/>
      <c r="Q69" s="21"/>
      <c r="S69" s="21"/>
      <c r="T69" s="21"/>
    </row>
    <row r="70" spans="1:20" x14ac:dyDescent="0.3">
      <c r="A70" s="193" t="s">
        <v>120</v>
      </c>
      <c r="B70" s="200"/>
      <c r="C70" s="200"/>
      <c r="D70" s="200"/>
      <c r="E70" s="200"/>
      <c r="F70" s="200"/>
      <c r="G70" s="200"/>
      <c r="H70" s="200"/>
      <c r="I70" s="194"/>
      <c r="J70" s="195" t="s">
        <v>10</v>
      </c>
      <c r="K70" s="191"/>
      <c r="L70" s="22" t="s">
        <v>4</v>
      </c>
      <c r="M70" s="198">
        <v>155</v>
      </c>
      <c r="N70" s="198"/>
      <c r="O70" s="132" t="s">
        <v>825</v>
      </c>
      <c r="P70" s="127"/>
      <c r="Q70" s="21"/>
      <c r="S70" s="21"/>
      <c r="T70" s="21"/>
    </row>
    <row r="71" spans="1:20" x14ac:dyDescent="0.3">
      <c r="A71" s="193" t="s">
        <v>318</v>
      </c>
      <c r="B71" s="200"/>
      <c r="C71" s="200"/>
      <c r="D71" s="200"/>
      <c r="E71" s="200"/>
      <c r="F71" s="200"/>
      <c r="G71" s="200"/>
      <c r="H71" s="200"/>
      <c r="I71" s="194"/>
      <c r="J71" s="195" t="s">
        <v>10</v>
      </c>
      <c r="K71" s="191"/>
      <c r="L71" s="22" t="s">
        <v>4</v>
      </c>
      <c r="M71" s="198">
        <v>626</v>
      </c>
      <c r="N71" s="198"/>
      <c r="O71" s="132" t="s">
        <v>825</v>
      </c>
      <c r="P71" s="127"/>
      <c r="Q71" s="21"/>
      <c r="S71" s="21"/>
      <c r="T71" s="21"/>
    </row>
    <row r="72" spans="1:20" x14ac:dyDescent="0.3">
      <c r="A72" s="154" t="s">
        <v>677</v>
      </c>
      <c r="B72" s="200"/>
      <c r="C72" s="200"/>
      <c r="D72" s="200"/>
      <c r="E72" s="200"/>
      <c r="F72" s="200"/>
      <c r="G72" s="200"/>
      <c r="H72" s="200"/>
      <c r="I72" s="194"/>
      <c r="J72" s="195" t="s">
        <v>10</v>
      </c>
      <c r="K72" s="191"/>
      <c r="L72" s="22" t="s">
        <v>4</v>
      </c>
      <c r="M72" s="198">
        <v>124</v>
      </c>
      <c r="N72" s="198"/>
      <c r="O72" s="132" t="s">
        <v>825</v>
      </c>
      <c r="P72" s="127"/>
      <c r="Q72" s="21"/>
      <c r="S72" s="21"/>
      <c r="T72" s="21"/>
    </row>
    <row r="73" spans="1:20" x14ac:dyDescent="0.3">
      <c r="A73" s="193" t="s">
        <v>121</v>
      </c>
      <c r="B73" s="200"/>
      <c r="C73" s="200"/>
      <c r="D73" s="200"/>
      <c r="E73" s="200"/>
      <c r="F73" s="200"/>
      <c r="G73" s="200"/>
      <c r="H73" s="200"/>
      <c r="I73" s="194"/>
      <c r="J73" s="195" t="s">
        <v>10</v>
      </c>
      <c r="K73" s="191"/>
      <c r="L73" s="22" t="s">
        <v>4</v>
      </c>
      <c r="M73" s="198">
        <f>292+126.5</f>
        <v>418.5</v>
      </c>
      <c r="N73" s="198"/>
      <c r="O73" s="132" t="s">
        <v>825</v>
      </c>
      <c r="P73" s="127"/>
      <c r="Q73" s="21"/>
      <c r="S73" s="21"/>
      <c r="T73" s="21"/>
    </row>
    <row r="74" spans="1:20" x14ac:dyDescent="0.3">
      <c r="A74" s="193" t="s">
        <v>336</v>
      </c>
      <c r="B74" s="200"/>
      <c r="C74" s="200"/>
      <c r="D74" s="200"/>
      <c r="E74" s="200"/>
      <c r="F74" s="200"/>
      <c r="G74" s="200"/>
      <c r="H74" s="200"/>
      <c r="I74" s="194"/>
      <c r="J74" s="195" t="s">
        <v>10</v>
      </c>
      <c r="K74" s="191"/>
      <c r="L74" s="22" t="s">
        <v>4</v>
      </c>
      <c r="M74" s="198">
        <v>261.7</v>
      </c>
      <c r="N74" s="198"/>
      <c r="O74" s="132" t="s">
        <v>825</v>
      </c>
      <c r="P74" s="127"/>
      <c r="Q74" s="21"/>
      <c r="S74" s="21"/>
      <c r="T74" s="21"/>
    </row>
    <row r="75" spans="1:20" x14ac:dyDescent="0.3">
      <c r="A75" s="193" t="s">
        <v>122</v>
      </c>
      <c r="B75" s="200"/>
      <c r="C75" s="200"/>
      <c r="D75" s="200"/>
      <c r="E75" s="200"/>
      <c r="F75" s="200"/>
      <c r="G75" s="200"/>
      <c r="H75" s="200"/>
      <c r="I75" s="194"/>
      <c r="J75" s="195" t="s">
        <v>10</v>
      </c>
      <c r="K75" s="191"/>
      <c r="L75" s="22" t="s">
        <v>4</v>
      </c>
      <c r="M75" s="198">
        <v>1178</v>
      </c>
      <c r="N75" s="198"/>
      <c r="O75" s="132" t="s">
        <v>825</v>
      </c>
      <c r="P75" s="127"/>
      <c r="Q75" s="21"/>
      <c r="S75" s="21"/>
      <c r="T75" s="21"/>
    </row>
    <row r="76" spans="1:20" x14ac:dyDescent="0.3">
      <c r="A76" s="193" t="s">
        <v>123</v>
      </c>
      <c r="B76" s="200"/>
      <c r="C76" s="200"/>
      <c r="D76" s="200"/>
      <c r="E76" s="200"/>
      <c r="F76" s="200"/>
      <c r="G76" s="200"/>
      <c r="H76" s="200"/>
      <c r="I76" s="194"/>
      <c r="J76" s="195" t="s">
        <v>10</v>
      </c>
      <c r="K76" s="191"/>
      <c r="L76" s="22" t="s">
        <v>4</v>
      </c>
      <c r="M76" s="198">
        <v>98</v>
      </c>
      <c r="N76" s="198"/>
      <c r="O76" s="132" t="s">
        <v>825</v>
      </c>
      <c r="P76" s="127"/>
      <c r="Q76" s="21"/>
      <c r="S76" s="21"/>
      <c r="T76" s="21"/>
    </row>
    <row r="77" spans="1:20" x14ac:dyDescent="0.3">
      <c r="A77" s="193" t="s">
        <v>319</v>
      </c>
      <c r="B77" s="200"/>
      <c r="C77" s="200"/>
      <c r="D77" s="200"/>
      <c r="E77" s="200"/>
      <c r="F77" s="200"/>
      <c r="G77" s="200"/>
      <c r="H77" s="200"/>
      <c r="I77" s="194"/>
      <c r="J77" s="195" t="s">
        <v>10</v>
      </c>
      <c r="K77" s="191"/>
      <c r="L77" s="22" t="s">
        <v>4</v>
      </c>
      <c r="M77" s="198">
        <f>544-94</f>
        <v>450</v>
      </c>
      <c r="N77" s="198"/>
      <c r="O77" s="132" t="s">
        <v>825</v>
      </c>
      <c r="P77" s="127"/>
      <c r="Q77" s="21"/>
      <c r="S77" s="21"/>
      <c r="T77" s="21"/>
    </row>
    <row r="78" spans="1:20" x14ac:dyDescent="0.3">
      <c r="A78" s="193" t="s">
        <v>376</v>
      </c>
      <c r="B78" s="200"/>
      <c r="C78" s="200"/>
      <c r="D78" s="200"/>
      <c r="E78" s="200"/>
      <c r="F78" s="200"/>
      <c r="G78" s="200"/>
      <c r="H78" s="200"/>
      <c r="I78" s="194"/>
      <c r="J78" s="195" t="s">
        <v>10</v>
      </c>
      <c r="K78" s="191"/>
      <c r="L78" s="22" t="s">
        <v>4</v>
      </c>
      <c r="M78" s="198">
        <v>63.5</v>
      </c>
      <c r="N78" s="198"/>
      <c r="O78" s="132" t="s">
        <v>825</v>
      </c>
      <c r="P78" s="127"/>
      <c r="Q78" s="21"/>
      <c r="S78" s="21"/>
      <c r="T78" s="21"/>
    </row>
    <row r="79" spans="1:20" x14ac:dyDescent="0.3">
      <c r="A79" s="193" t="s">
        <v>124</v>
      </c>
      <c r="B79" s="200"/>
      <c r="C79" s="200"/>
      <c r="D79" s="200"/>
      <c r="E79" s="200"/>
      <c r="F79" s="200"/>
      <c r="G79" s="200"/>
      <c r="H79" s="200"/>
      <c r="I79" s="194"/>
      <c r="J79" s="195" t="s">
        <v>10</v>
      </c>
      <c r="K79" s="191"/>
      <c r="L79" s="22" t="s">
        <v>4</v>
      </c>
      <c r="M79" s="198">
        <v>483</v>
      </c>
      <c r="N79" s="198"/>
      <c r="O79" s="132" t="s">
        <v>825</v>
      </c>
      <c r="P79" s="127"/>
      <c r="Q79" s="21"/>
      <c r="S79" s="21"/>
      <c r="T79" s="21"/>
    </row>
    <row r="80" spans="1:20" x14ac:dyDescent="0.3">
      <c r="A80" s="193" t="s">
        <v>320</v>
      </c>
      <c r="B80" s="200"/>
      <c r="C80" s="200"/>
      <c r="D80" s="200"/>
      <c r="E80" s="200"/>
      <c r="F80" s="200"/>
      <c r="G80" s="200"/>
      <c r="H80" s="200"/>
      <c r="I80" s="194"/>
      <c r="J80" s="195" t="s">
        <v>10</v>
      </c>
      <c r="K80" s="191"/>
      <c r="L80" s="22" t="s">
        <v>4</v>
      </c>
      <c r="M80" s="198">
        <v>1656</v>
      </c>
      <c r="N80" s="198"/>
      <c r="O80" s="132" t="s">
        <v>825</v>
      </c>
      <c r="P80" s="127"/>
      <c r="Q80" s="21"/>
      <c r="S80" s="21"/>
      <c r="T80" s="21"/>
    </row>
    <row r="81" spans="1:20" x14ac:dyDescent="0.3">
      <c r="A81" s="154" t="s">
        <v>678</v>
      </c>
      <c r="B81" s="200"/>
      <c r="C81" s="200"/>
      <c r="D81" s="200"/>
      <c r="E81" s="200"/>
      <c r="F81" s="200"/>
      <c r="G81" s="200"/>
      <c r="H81" s="200"/>
      <c r="I81" s="194"/>
      <c r="J81" s="195" t="s">
        <v>10</v>
      </c>
      <c r="K81" s="191"/>
      <c r="L81" s="22" t="s">
        <v>4</v>
      </c>
      <c r="M81" s="198">
        <v>118</v>
      </c>
      <c r="N81" s="198"/>
      <c r="O81" s="132" t="s">
        <v>825</v>
      </c>
      <c r="P81" s="127"/>
      <c r="Q81" s="21"/>
      <c r="S81" s="21"/>
      <c r="T81" s="21"/>
    </row>
    <row r="82" spans="1:20" s="69" customFormat="1" x14ac:dyDescent="0.3">
      <c r="A82" s="154" t="s">
        <v>717</v>
      </c>
      <c r="B82" s="227"/>
      <c r="C82" s="227"/>
      <c r="D82" s="227"/>
      <c r="E82" s="227"/>
      <c r="F82" s="227"/>
      <c r="G82" s="227"/>
      <c r="H82" s="227"/>
      <c r="I82" s="228"/>
      <c r="J82" s="229" t="s">
        <v>10</v>
      </c>
      <c r="K82" s="230"/>
      <c r="L82" s="67" t="s">
        <v>4</v>
      </c>
      <c r="M82" s="198">
        <v>314</v>
      </c>
      <c r="N82" s="198"/>
      <c r="O82" s="132" t="s">
        <v>825</v>
      </c>
      <c r="P82" s="127"/>
      <c r="Q82" s="68"/>
      <c r="S82" s="68"/>
      <c r="T82" s="68"/>
    </row>
    <row r="83" spans="1:20" x14ac:dyDescent="0.3">
      <c r="A83" s="193" t="s">
        <v>337</v>
      </c>
      <c r="B83" s="200"/>
      <c r="C83" s="200"/>
      <c r="D83" s="200"/>
      <c r="E83" s="200"/>
      <c r="F83" s="200"/>
      <c r="G83" s="200"/>
      <c r="H83" s="200"/>
      <c r="I83" s="194"/>
      <c r="J83" s="195" t="s">
        <v>10</v>
      </c>
      <c r="K83" s="191"/>
      <c r="L83" s="22" t="s">
        <v>4</v>
      </c>
      <c r="M83" s="198">
        <v>897</v>
      </c>
      <c r="N83" s="198"/>
      <c r="O83" s="132" t="s">
        <v>825</v>
      </c>
      <c r="P83" s="127"/>
      <c r="Q83" s="21"/>
      <c r="S83" s="21"/>
      <c r="T83" s="21"/>
    </row>
    <row r="84" spans="1:20" x14ac:dyDescent="0.3">
      <c r="A84" s="193" t="s">
        <v>125</v>
      </c>
      <c r="B84" s="200"/>
      <c r="C84" s="200"/>
      <c r="D84" s="200"/>
      <c r="E84" s="200"/>
      <c r="F84" s="200"/>
      <c r="G84" s="200"/>
      <c r="H84" s="200"/>
      <c r="I84" s="194"/>
      <c r="J84" s="195" t="s">
        <v>10</v>
      </c>
      <c r="K84" s="191"/>
      <c r="L84" s="22" t="s">
        <v>4</v>
      </c>
      <c r="M84" s="198">
        <v>600</v>
      </c>
      <c r="N84" s="198"/>
      <c r="O84" s="132" t="s">
        <v>825</v>
      </c>
      <c r="P84" s="127"/>
      <c r="Q84" s="21"/>
      <c r="S84" s="21"/>
      <c r="T84" s="21"/>
    </row>
    <row r="85" spans="1:20" x14ac:dyDescent="0.3">
      <c r="A85" s="193" t="s">
        <v>126</v>
      </c>
      <c r="B85" s="200"/>
      <c r="C85" s="200"/>
      <c r="D85" s="200"/>
      <c r="E85" s="200"/>
      <c r="F85" s="200"/>
      <c r="G85" s="200"/>
      <c r="H85" s="200"/>
      <c r="I85" s="194"/>
      <c r="J85" s="195" t="s">
        <v>10</v>
      </c>
      <c r="K85" s="191"/>
      <c r="L85" s="22" t="s">
        <v>4</v>
      </c>
      <c r="M85" s="198">
        <v>36</v>
      </c>
      <c r="N85" s="198"/>
      <c r="O85" s="132" t="s">
        <v>825</v>
      </c>
      <c r="P85" s="127"/>
      <c r="Q85" s="21"/>
      <c r="S85" s="21"/>
      <c r="T85" s="21"/>
    </row>
    <row r="86" spans="1:20" x14ac:dyDescent="0.3">
      <c r="A86" s="193" t="s">
        <v>377</v>
      </c>
      <c r="B86" s="200"/>
      <c r="C86" s="200"/>
      <c r="D86" s="200"/>
      <c r="E86" s="200"/>
      <c r="F86" s="200"/>
      <c r="G86" s="200"/>
      <c r="H86" s="200"/>
      <c r="I86" s="194"/>
      <c r="J86" s="195" t="s">
        <v>10</v>
      </c>
      <c r="K86" s="191"/>
      <c r="L86" s="22" t="s">
        <v>4</v>
      </c>
      <c r="M86" s="198">
        <v>80.8</v>
      </c>
      <c r="N86" s="198"/>
      <c r="O86" s="132" t="s">
        <v>825</v>
      </c>
      <c r="P86" s="127"/>
      <c r="Q86" s="21"/>
      <c r="S86" s="21"/>
      <c r="T86" s="21"/>
    </row>
    <row r="87" spans="1:20" s="72" customFormat="1" x14ac:dyDescent="0.3">
      <c r="A87" s="154" t="s">
        <v>723</v>
      </c>
      <c r="B87" s="155"/>
      <c r="C87" s="155"/>
      <c r="D87" s="155"/>
      <c r="E87" s="155"/>
      <c r="F87" s="155"/>
      <c r="G87" s="155"/>
      <c r="H87" s="155"/>
      <c r="I87" s="156"/>
      <c r="J87" s="157" t="s">
        <v>10</v>
      </c>
      <c r="K87" s="158"/>
      <c r="L87" s="70" t="s">
        <v>4</v>
      </c>
      <c r="M87" s="198">
        <v>68</v>
      </c>
      <c r="N87" s="198"/>
      <c r="O87" s="132" t="s">
        <v>825</v>
      </c>
      <c r="P87" s="127"/>
      <c r="Q87" s="68"/>
      <c r="S87" s="68"/>
      <c r="T87" s="68"/>
    </row>
    <row r="88" spans="1:20" x14ac:dyDescent="0.3">
      <c r="A88" s="193" t="s">
        <v>378</v>
      </c>
      <c r="B88" s="200"/>
      <c r="C88" s="200"/>
      <c r="D88" s="200"/>
      <c r="E88" s="200"/>
      <c r="F88" s="200"/>
      <c r="G88" s="200"/>
      <c r="H88" s="200"/>
      <c r="I88" s="194"/>
      <c r="J88" s="195" t="s">
        <v>10</v>
      </c>
      <c r="K88" s="191"/>
      <c r="L88" s="22" t="s">
        <v>4</v>
      </c>
      <c r="M88" s="198">
        <v>544</v>
      </c>
      <c r="N88" s="198"/>
      <c r="O88" s="132" t="s">
        <v>825</v>
      </c>
      <c r="P88" s="127"/>
      <c r="Q88" s="21"/>
      <c r="S88" s="21"/>
      <c r="T88" s="21"/>
    </row>
    <row r="89" spans="1:20" x14ac:dyDescent="0.3">
      <c r="A89" s="193" t="s">
        <v>127</v>
      </c>
      <c r="B89" s="200"/>
      <c r="C89" s="200"/>
      <c r="D89" s="200"/>
      <c r="E89" s="200"/>
      <c r="F89" s="200"/>
      <c r="G89" s="200"/>
      <c r="H89" s="200"/>
      <c r="I89" s="194"/>
      <c r="J89" s="195" t="s">
        <v>10</v>
      </c>
      <c r="K89" s="191"/>
      <c r="L89" s="22" t="s">
        <v>4</v>
      </c>
      <c r="M89" s="198">
        <v>2436</v>
      </c>
      <c r="N89" s="198"/>
      <c r="O89" s="132" t="s">
        <v>825</v>
      </c>
      <c r="P89" s="127"/>
      <c r="Q89" s="21"/>
      <c r="S89" s="21"/>
      <c r="T89" s="21"/>
    </row>
    <row r="90" spans="1:20" x14ac:dyDescent="0.3">
      <c r="A90" s="193" t="s">
        <v>321</v>
      </c>
      <c r="B90" s="200"/>
      <c r="C90" s="200"/>
      <c r="D90" s="200"/>
      <c r="E90" s="200"/>
      <c r="F90" s="200"/>
      <c r="G90" s="200"/>
      <c r="H90" s="200"/>
      <c r="I90" s="194"/>
      <c r="J90" s="195" t="s">
        <v>10</v>
      </c>
      <c r="K90" s="191"/>
      <c r="L90" s="22" t="s">
        <v>4</v>
      </c>
      <c r="M90" s="198">
        <v>66.400000000000006</v>
      </c>
      <c r="N90" s="198"/>
      <c r="O90" s="132" t="s">
        <v>825</v>
      </c>
      <c r="P90" s="127"/>
      <c r="Q90" s="21"/>
      <c r="S90" s="21"/>
      <c r="T90" s="21"/>
    </row>
    <row r="91" spans="1:20" x14ac:dyDescent="0.3">
      <c r="A91" s="193" t="s">
        <v>379</v>
      </c>
      <c r="B91" s="200"/>
      <c r="C91" s="200"/>
      <c r="D91" s="200"/>
      <c r="E91" s="200"/>
      <c r="F91" s="200"/>
      <c r="G91" s="200"/>
      <c r="H91" s="200"/>
      <c r="I91" s="194"/>
      <c r="J91" s="195" t="s">
        <v>10</v>
      </c>
      <c r="K91" s="191"/>
      <c r="L91" s="22" t="s">
        <v>4</v>
      </c>
      <c r="M91" s="198">
        <v>271</v>
      </c>
      <c r="N91" s="198"/>
      <c r="O91" s="132" t="s">
        <v>825</v>
      </c>
      <c r="P91" s="127"/>
      <c r="Q91" s="21"/>
      <c r="S91" s="21"/>
      <c r="T91" s="21"/>
    </row>
    <row r="92" spans="1:20" x14ac:dyDescent="0.3">
      <c r="A92" s="193" t="s">
        <v>338</v>
      </c>
      <c r="B92" s="200"/>
      <c r="C92" s="200"/>
      <c r="D92" s="200"/>
      <c r="E92" s="200"/>
      <c r="F92" s="200"/>
      <c r="G92" s="200"/>
      <c r="H92" s="200"/>
      <c r="I92" s="194"/>
      <c r="J92" s="195" t="s">
        <v>10</v>
      </c>
      <c r="K92" s="191"/>
      <c r="L92" s="22" t="s">
        <v>4</v>
      </c>
      <c r="M92" s="198">
        <v>1045</v>
      </c>
      <c r="N92" s="198"/>
      <c r="O92" s="132" t="s">
        <v>825</v>
      </c>
      <c r="P92" s="127"/>
      <c r="Q92" s="21"/>
      <c r="S92" s="21"/>
      <c r="T92" s="21"/>
    </row>
    <row r="93" spans="1:20" x14ac:dyDescent="0.3">
      <c r="A93" s="193" t="s">
        <v>128</v>
      </c>
      <c r="B93" s="200"/>
      <c r="C93" s="200"/>
      <c r="D93" s="200"/>
      <c r="E93" s="200"/>
      <c r="F93" s="200"/>
      <c r="G93" s="200"/>
      <c r="H93" s="200"/>
      <c r="I93" s="194"/>
      <c r="J93" s="195" t="s">
        <v>10</v>
      </c>
      <c r="K93" s="191"/>
      <c r="L93" s="22" t="s">
        <v>4</v>
      </c>
      <c r="M93" s="198">
        <v>566</v>
      </c>
      <c r="N93" s="198"/>
      <c r="O93" s="132" t="s">
        <v>825</v>
      </c>
      <c r="P93" s="127"/>
      <c r="Q93" s="21"/>
      <c r="S93" s="21"/>
      <c r="T93" s="21"/>
    </row>
    <row r="94" spans="1:20" ht="14.4" customHeight="1" x14ac:dyDescent="0.3">
      <c r="A94" s="193" t="s">
        <v>380</v>
      </c>
      <c r="B94" s="200"/>
      <c r="C94" s="200"/>
      <c r="D94" s="200"/>
      <c r="E94" s="200"/>
      <c r="F94" s="200"/>
      <c r="G94" s="200"/>
      <c r="H94" s="200"/>
      <c r="I94" s="194"/>
      <c r="J94" s="195" t="s">
        <v>10</v>
      </c>
      <c r="K94" s="191"/>
      <c r="L94" s="22" t="s">
        <v>4</v>
      </c>
      <c r="M94" s="196">
        <v>110</v>
      </c>
      <c r="N94" s="197"/>
      <c r="O94" s="132" t="s">
        <v>825</v>
      </c>
      <c r="P94" s="127"/>
      <c r="Q94" s="21"/>
      <c r="S94" s="21"/>
      <c r="T94" s="21"/>
    </row>
    <row r="95" spans="1:20" x14ac:dyDescent="0.3">
      <c r="A95" s="154" t="s">
        <v>679</v>
      </c>
      <c r="B95" s="200"/>
      <c r="C95" s="200"/>
      <c r="D95" s="200"/>
      <c r="E95" s="200"/>
      <c r="F95" s="200"/>
      <c r="G95" s="200"/>
      <c r="H95" s="200"/>
      <c r="I95" s="194"/>
      <c r="J95" s="195" t="s">
        <v>10</v>
      </c>
      <c r="K95" s="191"/>
      <c r="L95" s="22" t="s">
        <v>4</v>
      </c>
      <c r="M95" s="198">
        <v>665</v>
      </c>
      <c r="N95" s="198"/>
      <c r="O95" s="132" t="s">
        <v>825</v>
      </c>
      <c r="P95" s="127"/>
      <c r="Q95" s="21"/>
      <c r="S95" s="21"/>
      <c r="T95" s="21"/>
    </row>
    <row r="96" spans="1:20" x14ac:dyDescent="0.3">
      <c r="A96" s="193" t="s">
        <v>129</v>
      </c>
      <c r="B96" s="200"/>
      <c r="C96" s="200"/>
      <c r="D96" s="200"/>
      <c r="E96" s="200"/>
      <c r="F96" s="200"/>
      <c r="G96" s="200"/>
      <c r="H96" s="200"/>
      <c r="I96" s="194"/>
      <c r="J96" s="195" t="s">
        <v>10</v>
      </c>
      <c r="K96" s="191"/>
      <c r="L96" s="22" t="s">
        <v>4</v>
      </c>
      <c r="M96" s="198">
        <v>447</v>
      </c>
      <c r="N96" s="198"/>
      <c r="O96" s="132" t="s">
        <v>825</v>
      </c>
      <c r="P96" s="127"/>
      <c r="Q96" s="21"/>
      <c r="S96" s="21"/>
      <c r="T96" s="21"/>
    </row>
    <row r="97" spans="1:20" x14ac:dyDescent="0.3">
      <c r="A97" s="193" t="s">
        <v>322</v>
      </c>
      <c r="B97" s="200"/>
      <c r="C97" s="200"/>
      <c r="D97" s="200"/>
      <c r="E97" s="200"/>
      <c r="F97" s="200"/>
      <c r="G97" s="200"/>
      <c r="H97" s="200"/>
      <c r="I97" s="194"/>
      <c r="J97" s="195" t="s">
        <v>10</v>
      </c>
      <c r="K97" s="191"/>
      <c r="L97" s="22" t="s">
        <v>4</v>
      </c>
      <c r="M97" s="198">
        <v>87</v>
      </c>
      <c r="N97" s="198"/>
      <c r="O97" s="132" t="s">
        <v>825</v>
      </c>
      <c r="P97" s="127"/>
      <c r="Q97" s="21"/>
      <c r="S97" s="21"/>
      <c r="T97" s="21"/>
    </row>
    <row r="98" spans="1:20" x14ac:dyDescent="0.3">
      <c r="A98" s="193" t="s">
        <v>339</v>
      </c>
      <c r="B98" s="200"/>
      <c r="C98" s="200"/>
      <c r="D98" s="200"/>
      <c r="E98" s="200"/>
      <c r="F98" s="200"/>
      <c r="G98" s="200"/>
      <c r="H98" s="200"/>
      <c r="I98" s="194"/>
      <c r="J98" s="195" t="s">
        <v>10</v>
      </c>
      <c r="K98" s="191"/>
      <c r="L98" s="22" t="s">
        <v>4</v>
      </c>
      <c r="M98" s="198">
        <v>931</v>
      </c>
      <c r="N98" s="198"/>
      <c r="O98" s="132" t="s">
        <v>825</v>
      </c>
      <c r="P98" s="127"/>
      <c r="Q98" s="21"/>
      <c r="S98" s="21"/>
      <c r="T98" s="21"/>
    </row>
    <row r="99" spans="1:20" x14ac:dyDescent="0.3">
      <c r="A99" s="193" t="s">
        <v>381</v>
      </c>
      <c r="B99" s="200"/>
      <c r="C99" s="200"/>
      <c r="D99" s="200"/>
      <c r="E99" s="200"/>
      <c r="F99" s="200"/>
      <c r="G99" s="200"/>
      <c r="H99" s="200"/>
      <c r="I99" s="194"/>
      <c r="J99" s="195" t="s">
        <v>10</v>
      </c>
      <c r="K99" s="191"/>
      <c r="L99" s="22" t="s">
        <v>4</v>
      </c>
      <c r="M99" s="198">
        <v>817</v>
      </c>
      <c r="N99" s="198"/>
      <c r="O99" s="132" t="s">
        <v>825</v>
      </c>
      <c r="P99" s="127"/>
      <c r="Q99" s="21"/>
      <c r="S99" s="21"/>
      <c r="T99" s="21"/>
    </row>
    <row r="100" spans="1:20" x14ac:dyDescent="0.3">
      <c r="A100" s="193" t="s">
        <v>323</v>
      </c>
      <c r="B100" s="200"/>
      <c r="C100" s="200"/>
      <c r="D100" s="200"/>
      <c r="E100" s="200"/>
      <c r="F100" s="200"/>
      <c r="G100" s="200"/>
      <c r="H100" s="200"/>
      <c r="I100" s="194"/>
      <c r="J100" s="195" t="s">
        <v>10</v>
      </c>
      <c r="K100" s="191"/>
      <c r="L100" s="22" t="s">
        <v>4</v>
      </c>
      <c r="M100" s="198">
        <v>61.3</v>
      </c>
      <c r="N100" s="198"/>
      <c r="O100" s="132" t="s">
        <v>825</v>
      </c>
      <c r="P100" s="127"/>
      <c r="Q100" s="21"/>
      <c r="S100" s="21"/>
      <c r="T100" s="21"/>
    </row>
    <row r="101" spans="1:20" x14ac:dyDescent="0.3">
      <c r="A101" s="193" t="s">
        <v>324</v>
      </c>
      <c r="B101" s="200"/>
      <c r="C101" s="200"/>
      <c r="D101" s="200"/>
      <c r="E101" s="200"/>
      <c r="F101" s="200"/>
      <c r="G101" s="200"/>
      <c r="H101" s="200"/>
      <c r="I101" s="194"/>
      <c r="J101" s="195" t="s">
        <v>10</v>
      </c>
      <c r="K101" s="191"/>
      <c r="L101" s="22" t="s">
        <v>4</v>
      </c>
      <c r="M101" s="198">
        <v>832</v>
      </c>
      <c r="N101" s="198"/>
      <c r="O101" s="132" t="s">
        <v>825</v>
      </c>
      <c r="P101" s="127"/>
      <c r="Q101" s="21"/>
      <c r="S101" s="21"/>
      <c r="T101" s="21"/>
    </row>
    <row r="102" spans="1:20" x14ac:dyDescent="0.3">
      <c r="A102" s="193" t="s">
        <v>130</v>
      </c>
      <c r="B102" s="200"/>
      <c r="C102" s="200"/>
      <c r="D102" s="200"/>
      <c r="E102" s="200"/>
      <c r="F102" s="200"/>
      <c r="G102" s="200"/>
      <c r="H102" s="200"/>
      <c r="I102" s="194"/>
      <c r="J102" s="195" t="s">
        <v>10</v>
      </c>
      <c r="K102" s="191"/>
      <c r="L102" s="22" t="s">
        <v>4</v>
      </c>
      <c r="M102" s="198">
        <v>47.8</v>
      </c>
      <c r="N102" s="198"/>
      <c r="O102" s="132" t="s">
        <v>825</v>
      </c>
      <c r="P102" s="127"/>
      <c r="Q102" s="21"/>
      <c r="S102" s="21"/>
      <c r="T102" s="21"/>
    </row>
    <row r="103" spans="1:20" x14ac:dyDescent="0.3">
      <c r="A103" s="193" t="s">
        <v>131</v>
      </c>
      <c r="B103" s="200"/>
      <c r="C103" s="200"/>
      <c r="D103" s="200"/>
      <c r="E103" s="200"/>
      <c r="F103" s="200"/>
      <c r="G103" s="200"/>
      <c r="H103" s="200"/>
      <c r="I103" s="194"/>
      <c r="J103" s="195" t="s">
        <v>10</v>
      </c>
      <c r="K103" s="191"/>
      <c r="L103" s="22" t="s">
        <v>4</v>
      </c>
      <c r="M103" s="198">
        <v>1078</v>
      </c>
      <c r="N103" s="198"/>
      <c r="O103" s="132" t="s">
        <v>825</v>
      </c>
      <c r="P103" s="127"/>
      <c r="Q103" s="21"/>
      <c r="S103" s="21"/>
      <c r="T103" s="21"/>
    </row>
    <row r="104" spans="1:20" s="60" customFormat="1" x14ac:dyDescent="0.3">
      <c r="A104" s="154" t="s">
        <v>716</v>
      </c>
      <c r="B104" s="200"/>
      <c r="C104" s="200"/>
      <c r="D104" s="200"/>
      <c r="E104" s="200"/>
      <c r="F104" s="200"/>
      <c r="G104" s="200"/>
      <c r="H104" s="200"/>
      <c r="I104" s="194"/>
      <c r="J104" s="195" t="s">
        <v>10</v>
      </c>
      <c r="K104" s="191"/>
      <c r="L104" s="59" t="s">
        <v>4</v>
      </c>
      <c r="M104" s="198">
        <v>60</v>
      </c>
      <c r="N104" s="198"/>
      <c r="O104" s="132" t="s">
        <v>825</v>
      </c>
      <c r="P104" s="127"/>
      <c r="Q104" s="21"/>
      <c r="S104" s="21"/>
      <c r="T104" s="21"/>
    </row>
    <row r="105" spans="1:20" x14ac:dyDescent="0.3">
      <c r="A105" s="193" t="s">
        <v>132</v>
      </c>
      <c r="B105" s="200"/>
      <c r="C105" s="200"/>
      <c r="D105" s="200"/>
      <c r="E105" s="200"/>
      <c r="F105" s="200"/>
      <c r="G105" s="200"/>
      <c r="H105" s="200"/>
      <c r="I105" s="194"/>
      <c r="J105" s="195" t="s">
        <v>10</v>
      </c>
      <c r="K105" s="191"/>
      <c r="L105" s="22" t="s">
        <v>4</v>
      </c>
      <c r="M105" s="198">
        <v>1227</v>
      </c>
      <c r="N105" s="198"/>
      <c r="O105" s="132" t="s">
        <v>825</v>
      </c>
      <c r="P105" s="127"/>
      <c r="Q105" s="21"/>
      <c r="S105" s="21"/>
      <c r="T105" s="21"/>
    </row>
    <row r="106" spans="1:20" x14ac:dyDescent="0.3">
      <c r="A106" s="193" t="s">
        <v>382</v>
      </c>
      <c r="B106" s="200"/>
      <c r="C106" s="200"/>
      <c r="D106" s="200"/>
      <c r="E106" s="200"/>
      <c r="F106" s="200"/>
      <c r="G106" s="200"/>
      <c r="H106" s="200"/>
      <c r="I106" s="194"/>
      <c r="J106" s="195" t="s">
        <v>10</v>
      </c>
      <c r="K106" s="191"/>
      <c r="L106" s="22" t="s">
        <v>4</v>
      </c>
      <c r="M106" s="198">
        <v>321</v>
      </c>
      <c r="N106" s="198"/>
      <c r="O106" s="132" t="s">
        <v>825</v>
      </c>
      <c r="P106" s="127"/>
      <c r="Q106" s="21"/>
      <c r="S106" s="21"/>
      <c r="T106" s="21"/>
    </row>
    <row r="107" spans="1:20" x14ac:dyDescent="0.3">
      <c r="A107" s="193" t="s">
        <v>133</v>
      </c>
      <c r="B107" s="200"/>
      <c r="C107" s="200"/>
      <c r="D107" s="200"/>
      <c r="E107" s="200"/>
      <c r="F107" s="200"/>
      <c r="G107" s="200"/>
      <c r="H107" s="200"/>
      <c r="I107" s="194"/>
      <c r="J107" s="195" t="s">
        <v>10</v>
      </c>
      <c r="K107" s="191"/>
      <c r="L107" s="22" t="s">
        <v>4</v>
      </c>
      <c r="M107" s="198">
        <v>1047</v>
      </c>
      <c r="N107" s="198"/>
      <c r="O107" s="132" t="s">
        <v>825</v>
      </c>
      <c r="P107" s="127"/>
      <c r="Q107" s="21"/>
      <c r="S107" s="21"/>
      <c r="T107" s="21"/>
    </row>
    <row r="108" spans="1:20" x14ac:dyDescent="0.3">
      <c r="A108" s="193" t="s">
        <v>383</v>
      </c>
      <c r="B108" s="200"/>
      <c r="C108" s="200"/>
      <c r="D108" s="200"/>
      <c r="E108" s="200"/>
      <c r="F108" s="200"/>
      <c r="G108" s="200"/>
      <c r="H108" s="200"/>
      <c r="I108" s="194"/>
      <c r="J108" s="195" t="s">
        <v>10</v>
      </c>
      <c r="K108" s="191"/>
      <c r="L108" s="22" t="s">
        <v>4</v>
      </c>
      <c r="M108" s="198">
        <v>844</v>
      </c>
      <c r="N108" s="198"/>
      <c r="O108" s="132" t="s">
        <v>825</v>
      </c>
      <c r="P108" s="127"/>
      <c r="Q108" s="21"/>
      <c r="S108" s="21"/>
      <c r="T108" s="21"/>
    </row>
    <row r="109" spans="1:20" x14ac:dyDescent="0.3">
      <c r="A109" s="193" t="s">
        <v>134</v>
      </c>
      <c r="B109" s="200"/>
      <c r="C109" s="200"/>
      <c r="D109" s="200"/>
      <c r="E109" s="200"/>
      <c r="F109" s="200"/>
      <c r="G109" s="200"/>
      <c r="H109" s="200"/>
      <c r="I109" s="194"/>
      <c r="J109" s="195" t="s">
        <v>10</v>
      </c>
      <c r="K109" s="191"/>
      <c r="L109" s="22" t="s">
        <v>4</v>
      </c>
      <c r="M109" s="198">
        <f>248+82</f>
        <v>330</v>
      </c>
      <c r="N109" s="198"/>
      <c r="O109" s="132" t="s">
        <v>825</v>
      </c>
      <c r="P109" s="127"/>
      <c r="Q109" s="21"/>
      <c r="S109" s="21"/>
      <c r="T109" s="21"/>
    </row>
    <row r="110" spans="1:20" x14ac:dyDescent="0.3">
      <c r="A110" s="193" t="s">
        <v>135</v>
      </c>
      <c r="B110" s="200"/>
      <c r="C110" s="200"/>
      <c r="D110" s="200"/>
      <c r="E110" s="200"/>
      <c r="F110" s="200"/>
      <c r="G110" s="200"/>
      <c r="H110" s="200"/>
      <c r="I110" s="194"/>
      <c r="J110" s="195" t="s">
        <v>10</v>
      </c>
      <c r="K110" s="191"/>
      <c r="L110" s="22" t="s">
        <v>4</v>
      </c>
      <c r="M110" s="198">
        <f>224+175</f>
        <v>399</v>
      </c>
      <c r="N110" s="198"/>
      <c r="O110" s="132" t="s">
        <v>825</v>
      </c>
      <c r="P110" s="127"/>
      <c r="Q110" s="21"/>
      <c r="S110" s="21"/>
      <c r="T110" s="21"/>
    </row>
    <row r="111" spans="1:20" x14ac:dyDescent="0.3">
      <c r="A111" s="193" t="s">
        <v>136</v>
      </c>
      <c r="B111" s="200"/>
      <c r="C111" s="200"/>
      <c r="D111" s="200"/>
      <c r="E111" s="200"/>
      <c r="F111" s="200"/>
      <c r="G111" s="200"/>
      <c r="H111" s="200"/>
      <c r="I111" s="194"/>
      <c r="J111" s="195" t="s">
        <v>10</v>
      </c>
      <c r="K111" s="191"/>
      <c r="L111" s="22" t="s">
        <v>4</v>
      </c>
      <c r="M111" s="198">
        <f>260+208</f>
        <v>468</v>
      </c>
      <c r="N111" s="198"/>
      <c r="O111" s="132" t="s">
        <v>825</v>
      </c>
      <c r="P111" s="127"/>
      <c r="Q111" s="21"/>
      <c r="S111" s="21"/>
      <c r="T111" s="21"/>
    </row>
    <row r="112" spans="1:20" x14ac:dyDescent="0.3">
      <c r="A112" s="193" t="s">
        <v>325</v>
      </c>
      <c r="B112" s="200"/>
      <c r="C112" s="200"/>
      <c r="D112" s="200"/>
      <c r="E112" s="200"/>
      <c r="F112" s="200"/>
      <c r="G112" s="200"/>
      <c r="H112" s="200"/>
      <c r="I112" s="194"/>
      <c r="J112" s="195" t="s">
        <v>10</v>
      </c>
      <c r="K112" s="191"/>
      <c r="L112" s="22" t="s">
        <v>4</v>
      </c>
      <c r="M112" s="198">
        <v>667</v>
      </c>
      <c r="N112" s="198"/>
      <c r="O112" s="132" t="s">
        <v>825</v>
      </c>
      <c r="P112" s="127"/>
      <c r="Q112" s="21"/>
      <c r="S112" s="21"/>
      <c r="T112" s="21"/>
    </row>
    <row r="113" spans="1:20" x14ac:dyDescent="0.3">
      <c r="A113" s="193" t="s">
        <v>384</v>
      </c>
      <c r="B113" s="200"/>
      <c r="C113" s="200"/>
      <c r="D113" s="200"/>
      <c r="E113" s="200"/>
      <c r="F113" s="200"/>
      <c r="G113" s="200"/>
      <c r="H113" s="200"/>
      <c r="I113" s="194"/>
      <c r="J113" s="195" t="s">
        <v>10</v>
      </c>
      <c r="K113" s="191"/>
      <c r="L113" s="22" t="s">
        <v>4</v>
      </c>
      <c r="M113" s="198">
        <v>54.8</v>
      </c>
      <c r="N113" s="198"/>
      <c r="O113" s="132" t="s">
        <v>825</v>
      </c>
      <c r="P113" s="127"/>
      <c r="Q113" s="21"/>
      <c r="S113" s="21"/>
      <c r="T113" s="21"/>
    </row>
    <row r="114" spans="1:20" x14ac:dyDescent="0.3">
      <c r="A114" s="193" t="s">
        <v>326</v>
      </c>
      <c r="B114" s="200"/>
      <c r="C114" s="200"/>
      <c r="D114" s="200"/>
      <c r="E114" s="200"/>
      <c r="F114" s="200"/>
      <c r="G114" s="200"/>
      <c r="H114" s="200"/>
      <c r="I114" s="194"/>
      <c r="J114" s="195" t="s">
        <v>10</v>
      </c>
      <c r="K114" s="191"/>
      <c r="L114" s="22" t="s">
        <v>4</v>
      </c>
      <c r="M114" s="198">
        <f>422+868</f>
        <v>1290</v>
      </c>
      <c r="N114" s="198"/>
      <c r="O114" s="132" t="s">
        <v>825</v>
      </c>
      <c r="P114" s="127"/>
      <c r="Q114" s="21"/>
      <c r="S114" s="21"/>
      <c r="T114" s="21"/>
    </row>
    <row r="115" spans="1:20" x14ac:dyDescent="0.3">
      <c r="A115" s="193" t="s">
        <v>137</v>
      </c>
      <c r="B115" s="200"/>
      <c r="C115" s="200"/>
      <c r="D115" s="200"/>
      <c r="E115" s="200"/>
      <c r="F115" s="200"/>
      <c r="G115" s="200"/>
      <c r="H115" s="200"/>
      <c r="I115" s="194"/>
      <c r="J115" s="195" t="s">
        <v>10</v>
      </c>
      <c r="K115" s="191"/>
      <c r="L115" s="22" t="s">
        <v>4</v>
      </c>
      <c r="M115" s="198">
        <v>140</v>
      </c>
      <c r="N115" s="198"/>
      <c r="O115" s="132" t="s">
        <v>825</v>
      </c>
      <c r="P115" s="127"/>
      <c r="Q115" s="21"/>
      <c r="S115" s="21"/>
      <c r="T115" s="21"/>
    </row>
    <row r="116" spans="1:20" x14ac:dyDescent="0.3">
      <c r="A116" s="193" t="s">
        <v>385</v>
      </c>
      <c r="B116" s="200"/>
      <c r="C116" s="200"/>
      <c r="D116" s="200"/>
      <c r="E116" s="200"/>
      <c r="F116" s="200"/>
      <c r="G116" s="200"/>
      <c r="H116" s="200"/>
      <c r="I116" s="194"/>
      <c r="J116" s="195" t="s">
        <v>10</v>
      </c>
      <c r="K116" s="191"/>
      <c r="L116" s="22" t="s">
        <v>4</v>
      </c>
      <c r="M116" s="198">
        <v>80</v>
      </c>
      <c r="N116" s="198"/>
      <c r="O116" s="132" t="s">
        <v>825</v>
      </c>
      <c r="P116" s="127"/>
      <c r="Q116" s="21"/>
      <c r="S116" s="21"/>
      <c r="T116" s="21"/>
    </row>
    <row r="117" spans="1:20" x14ac:dyDescent="0.3">
      <c r="A117" s="193" t="s">
        <v>386</v>
      </c>
      <c r="B117" s="200"/>
      <c r="C117" s="200"/>
      <c r="D117" s="200"/>
      <c r="E117" s="200"/>
      <c r="F117" s="200"/>
      <c r="G117" s="200"/>
      <c r="H117" s="200"/>
      <c r="I117" s="194"/>
      <c r="J117" s="195" t="s">
        <v>10</v>
      </c>
      <c r="K117" s="191"/>
      <c r="L117" s="22" t="s">
        <v>4</v>
      </c>
      <c r="M117" s="198">
        <v>40.4</v>
      </c>
      <c r="N117" s="198"/>
      <c r="O117" s="132" t="s">
        <v>825</v>
      </c>
      <c r="P117" s="127"/>
      <c r="Q117" s="21"/>
      <c r="S117" s="21"/>
      <c r="T117" s="21"/>
    </row>
    <row r="118" spans="1:20" x14ac:dyDescent="0.3">
      <c r="A118" s="154" t="s">
        <v>680</v>
      </c>
      <c r="B118" s="200"/>
      <c r="C118" s="200"/>
      <c r="D118" s="200"/>
      <c r="E118" s="200"/>
      <c r="F118" s="200"/>
      <c r="G118" s="200"/>
      <c r="H118" s="200"/>
      <c r="I118" s="194"/>
      <c r="J118" s="195" t="s">
        <v>10</v>
      </c>
      <c r="K118" s="191"/>
      <c r="L118" s="22" t="s">
        <v>4</v>
      </c>
      <c r="M118" s="198">
        <v>111</v>
      </c>
      <c r="N118" s="198"/>
      <c r="O118" s="132" t="s">
        <v>825</v>
      </c>
      <c r="P118" s="127"/>
      <c r="Q118" s="21"/>
      <c r="S118" s="21"/>
      <c r="T118" s="21"/>
    </row>
    <row r="119" spans="1:20" x14ac:dyDescent="0.3">
      <c r="A119" s="193" t="s">
        <v>387</v>
      </c>
      <c r="B119" s="200"/>
      <c r="C119" s="200"/>
      <c r="D119" s="200"/>
      <c r="E119" s="200"/>
      <c r="F119" s="200"/>
      <c r="G119" s="200"/>
      <c r="H119" s="200"/>
      <c r="I119" s="194"/>
      <c r="J119" s="195" t="s">
        <v>10</v>
      </c>
      <c r="K119" s="191"/>
      <c r="L119" s="22" t="s">
        <v>4</v>
      </c>
      <c r="M119" s="198">
        <v>500</v>
      </c>
      <c r="N119" s="198"/>
      <c r="O119" s="132" t="s">
        <v>825</v>
      </c>
      <c r="P119" s="127"/>
      <c r="Q119" s="21"/>
      <c r="S119" s="21"/>
      <c r="T119" s="21"/>
    </row>
    <row r="120" spans="1:20" s="69" customFormat="1" x14ac:dyDescent="0.3">
      <c r="A120" s="154" t="s">
        <v>715</v>
      </c>
      <c r="B120" s="227"/>
      <c r="C120" s="227"/>
      <c r="D120" s="227"/>
      <c r="E120" s="227"/>
      <c r="F120" s="227"/>
      <c r="G120" s="227"/>
      <c r="H120" s="227"/>
      <c r="I120" s="228"/>
      <c r="J120" s="229" t="s">
        <v>10</v>
      </c>
      <c r="K120" s="230"/>
      <c r="L120" s="67" t="s">
        <v>4</v>
      </c>
      <c r="M120" s="198">
        <v>125</v>
      </c>
      <c r="N120" s="198"/>
      <c r="O120" s="132" t="s">
        <v>825</v>
      </c>
      <c r="P120" s="127"/>
      <c r="Q120" s="68"/>
      <c r="S120" s="68"/>
      <c r="T120" s="68"/>
    </row>
    <row r="121" spans="1:20" x14ac:dyDescent="0.3">
      <c r="A121" s="193" t="s">
        <v>138</v>
      </c>
      <c r="B121" s="200"/>
      <c r="C121" s="200"/>
      <c r="D121" s="200"/>
      <c r="E121" s="200"/>
      <c r="F121" s="200"/>
      <c r="G121" s="200"/>
      <c r="H121" s="200"/>
      <c r="I121" s="194"/>
      <c r="J121" s="195" t="s">
        <v>10</v>
      </c>
      <c r="K121" s="191"/>
      <c r="L121" s="22" t="s">
        <v>4</v>
      </c>
      <c r="M121" s="198">
        <v>485</v>
      </c>
      <c r="N121" s="198"/>
      <c r="O121" s="132" t="s">
        <v>825</v>
      </c>
      <c r="P121" s="127"/>
      <c r="Q121" s="21"/>
      <c r="S121" s="21"/>
      <c r="T121" s="21"/>
    </row>
    <row r="122" spans="1:20" x14ac:dyDescent="0.3">
      <c r="A122" s="193" t="s">
        <v>327</v>
      </c>
      <c r="B122" s="200"/>
      <c r="C122" s="200"/>
      <c r="D122" s="200"/>
      <c r="E122" s="200"/>
      <c r="F122" s="200"/>
      <c r="G122" s="200"/>
      <c r="H122" s="200"/>
      <c r="I122" s="194"/>
      <c r="J122" s="195" t="s">
        <v>10</v>
      </c>
      <c r="K122" s="191"/>
      <c r="L122" s="22" t="s">
        <v>4</v>
      </c>
      <c r="M122" s="198">
        <f>924+78</f>
        <v>1002</v>
      </c>
      <c r="N122" s="198"/>
      <c r="O122" s="132" t="s">
        <v>825</v>
      </c>
      <c r="P122" s="127"/>
      <c r="Q122" s="21"/>
      <c r="S122" s="21"/>
      <c r="T122" s="21"/>
    </row>
    <row r="123" spans="1:20" x14ac:dyDescent="0.3">
      <c r="A123" s="193" t="s">
        <v>139</v>
      </c>
      <c r="B123" s="200"/>
      <c r="C123" s="200"/>
      <c r="D123" s="200"/>
      <c r="E123" s="200"/>
      <c r="F123" s="200"/>
      <c r="G123" s="200"/>
      <c r="H123" s="200"/>
      <c r="I123" s="194"/>
      <c r="J123" s="195" t="s">
        <v>10</v>
      </c>
      <c r="K123" s="191"/>
      <c r="L123" s="22" t="s">
        <v>4</v>
      </c>
      <c r="M123" s="198">
        <v>373</v>
      </c>
      <c r="N123" s="198"/>
      <c r="O123" s="132" t="s">
        <v>825</v>
      </c>
      <c r="P123" s="127"/>
      <c r="Q123" s="21"/>
      <c r="S123" s="21"/>
      <c r="T123" s="21"/>
    </row>
    <row r="124" spans="1:20" x14ac:dyDescent="0.3">
      <c r="A124" s="193" t="s">
        <v>328</v>
      </c>
      <c r="B124" s="200"/>
      <c r="C124" s="200"/>
      <c r="D124" s="200"/>
      <c r="E124" s="200"/>
      <c r="F124" s="200"/>
      <c r="G124" s="200"/>
      <c r="H124" s="200"/>
      <c r="I124" s="194"/>
      <c r="J124" s="195" t="s">
        <v>10</v>
      </c>
      <c r="K124" s="191"/>
      <c r="L124" s="22" t="s">
        <v>4</v>
      </c>
      <c r="M124" s="198">
        <v>1397</v>
      </c>
      <c r="N124" s="198"/>
      <c r="O124" s="132" t="s">
        <v>825</v>
      </c>
      <c r="P124" s="127"/>
      <c r="Q124" s="21"/>
      <c r="S124" s="21"/>
      <c r="T124" s="21"/>
    </row>
    <row r="125" spans="1:20" x14ac:dyDescent="0.3">
      <c r="A125" s="154" t="s">
        <v>681</v>
      </c>
      <c r="B125" s="200"/>
      <c r="C125" s="200"/>
      <c r="D125" s="200"/>
      <c r="E125" s="200"/>
      <c r="F125" s="200"/>
      <c r="G125" s="200"/>
      <c r="H125" s="200"/>
      <c r="I125" s="194"/>
      <c r="J125" s="195" t="s">
        <v>10</v>
      </c>
      <c r="K125" s="191"/>
      <c r="L125" s="22" t="s">
        <v>4</v>
      </c>
      <c r="M125" s="198">
        <v>65.099999999999994</v>
      </c>
      <c r="N125" s="198"/>
      <c r="O125" s="132" t="s">
        <v>825</v>
      </c>
      <c r="P125" s="127"/>
      <c r="Q125" s="21"/>
      <c r="S125" s="21"/>
      <c r="T125" s="21"/>
    </row>
    <row r="126" spans="1:20" x14ac:dyDescent="0.3">
      <c r="A126" s="193" t="s">
        <v>140</v>
      </c>
      <c r="B126" s="200"/>
      <c r="C126" s="200"/>
      <c r="D126" s="200"/>
      <c r="E126" s="200"/>
      <c r="F126" s="200"/>
      <c r="G126" s="200"/>
      <c r="H126" s="200"/>
      <c r="I126" s="194"/>
      <c r="J126" s="195" t="s">
        <v>10</v>
      </c>
      <c r="K126" s="191"/>
      <c r="L126" s="22" t="s">
        <v>4</v>
      </c>
      <c r="M126" s="198">
        <v>1046</v>
      </c>
      <c r="N126" s="198"/>
      <c r="O126" s="132" t="s">
        <v>825</v>
      </c>
      <c r="P126" s="127"/>
      <c r="Q126" s="21"/>
      <c r="S126" s="21"/>
      <c r="T126" s="21"/>
    </row>
    <row r="127" spans="1:20" x14ac:dyDescent="0.3">
      <c r="A127" s="154" t="s">
        <v>682</v>
      </c>
      <c r="B127" s="200"/>
      <c r="C127" s="200"/>
      <c r="D127" s="200"/>
      <c r="E127" s="200"/>
      <c r="F127" s="200"/>
      <c r="G127" s="200"/>
      <c r="H127" s="200"/>
      <c r="I127" s="194"/>
      <c r="J127" s="195" t="s">
        <v>10</v>
      </c>
      <c r="K127" s="191"/>
      <c r="L127" s="22" t="s">
        <v>4</v>
      </c>
      <c r="M127" s="198">
        <v>140</v>
      </c>
      <c r="N127" s="198"/>
      <c r="O127" s="132" t="s">
        <v>825</v>
      </c>
      <c r="P127" s="127"/>
      <c r="Q127" s="21"/>
      <c r="S127" s="21"/>
      <c r="T127" s="21"/>
    </row>
    <row r="128" spans="1:20" x14ac:dyDescent="0.3">
      <c r="A128" s="193" t="s">
        <v>141</v>
      </c>
      <c r="B128" s="200"/>
      <c r="C128" s="200"/>
      <c r="D128" s="200"/>
      <c r="E128" s="200"/>
      <c r="F128" s="200"/>
      <c r="G128" s="200"/>
      <c r="H128" s="200"/>
      <c r="I128" s="194"/>
      <c r="J128" s="195" t="s">
        <v>10</v>
      </c>
      <c r="K128" s="191"/>
      <c r="L128" s="22" t="s">
        <v>4</v>
      </c>
      <c r="M128" s="198">
        <v>465</v>
      </c>
      <c r="N128" s="198"/>
      <c r="O128" s="132" t="s">
        <v>825</v>
      </c>
      <c r="P128" s="127"/>
      <c r="Q128" s="21"/>
      <c r="S128" s="21"/>
      <c r="T128" s="21"/>
    </row>
    <row r="129" spans="1:22" x14ac:dyDescent="0.3">
      <c r="A129" s="193" t="s">
        <v>142</v>
      </c>
      <c r="B129" s="200"/>
      <c r="C129" s="200"/>
      <c r="D129" s="200"/>
      <c r="E129" s="200"/>
      <c r="F129" s="200"/>
      <c r="G129" s="200"/>
      <c r="H129" s="200"/>
      <c r="I129" s="194"/>
      <c r="J129" s="195" t="s">
        <v>10</v>
      </c>
      <c r="K129" s="191"/>
      <c r="L129" s="22" t="s">
        <v>4</v>
      </c>
      <c r="M129" s="198">
        <f>150+423</f>
        <v>573</v>
      </c>
      <c r="N129" s="198"/>
      <c r="O129" s="132" t="s">
        <v>825</v>
      </c>
      <c r="P129" s="127"/>
      <c r="Q129" s="21"/>
      <c r="S129" s="21"/>
      <c r="T129" s="21"/>
    </row>
    <row r="130" spans="1:22" x14ac:dyDescent="0.3">
      <c r="A130" s="154" t="s">
        <v>683</v>
      </c>
      <c r="B130" s="200"/>
      <c r="C130" s="200"/>
      <c r="D130" s="200"/>
      <c r="E130" s="200"/>
      <c r="F130" s="200"/>
      <c r="G130" s="200"/>
      <c r="H130" s="200"/>
      <c r="I130" s="194"/>
      <c r="J130" s="195" t="s">
        <v>10</v>
      </c>
      <c r="K130" s="191"/>
      <c r="L130" s="22" t="s">
        <v>4</v>
      </c>
      <c r="M130" s="198">
        <v>559</v>
      </c>
      <c r="N130" s="198"/>
      <c r="O130" s="132" t="s">
        <v>825</v>
      </c>
      <c r="P130" s="127"/>
      <c r="Q130" s="21"/>
      <c r="S130" s="21"/>
      <c r="T130" s="21"/>
    </row>
    <row r="131" spans="1:22" x14ac:dyDescent="0.3">
      <c r="A131" s="154" t="s">
        <v>684</v>
      </c>
      <c r="B131" s="200"/>
      <c r="C131" s="200"/>
      <c r="D131" s="200"/>
      <c r="E131" s="200"/>
      <c r="F131" s="200"/>
      <c r="G131" s="200"/>
      <c r="H131" s="200"/>
      <c r="I131" s="194"/>
      <c r="J131" s="195" t="s">
        <v>10</v>
      </c>
      <c r="K131" s="191"/>
      <c r="L131" s="22" t="s">
        <v>4</v>
      </c>
      <c r="M131" s="198">
        <v>3135</v>
      </c>
      <c r="N131" s="198"/>
      <c r="O131" s="132" t="s">
        <v>825</v>
      </c>
      <c r="P131" s="127"/>
      <c r="Q131" s="21"/>
      <c r="S131" s="21"/>
      <c r="T131" s="21"/>
    </row>
    <row r="132" spans="1:22" x14ac:dyDescent="0.3">
      <c r="A132" s="193" t="s">
        <v>143</v>
      </c>
      <c r="B132" s="200"/>
      <c r="C132" s="200"/>
      <c r="D132" s="200"/>
      <c r="E132" s="200"/>
      <c r="F132" s="200"/>
      <c r="G132" s="200"/>
      <c r="H132" s="200"/>
      <c r="I132" s="194"/>
      <c r="J132" s="195" t="s">
        <v>10</v>
      </c>
      <c r="K132" s="191"/>
      <c r="L132" s="22" t="s">
        <v>4</v>
      </c>
      <c r="M132" s="198">
        <v>1975</v>
      </c>
      <c r="N132" s="198"/>
      <c r="O132" s="132" t="s">
        <v>825</v>
      </c>
      <c r="P132" s="127"/>
      <c r="Q132" s="21"/>
      <c r="S132" s="21"/>
      <c r="T132" s="21"/>
    </row>
    <row r="133" spans="1:22" x14ac:dyDescent="0.3">
      <c r="A133" s="193" t="s">
        <v>144</v>
      </c>
      <c r="B133" s="200"/>
      <c r="C133" s="200"/>
      <c r="D133" s="200"/>
      <c r="E133" s="200"/>
      <c r="F133" s="200"/>
      <c r="G133" s="200"/>
      <c r="H133" s="200"/>
      <c r="I133" s="194"/>
      <c r="J133" s="195" t="s">
        <v>10</v>
      </c>
      <c r="K133" s="191"/>
      <c r="L133" s="22" t="s">
        <v>4</v>
      </c>
      <c r="M133" s="196">
        <v>2477</v>
      </c>
      <c r="N133" s="197"/>
      <c r="O133" s="132" t="s">
        <v>825</v>
      </c>
      <c r="P133" s="127"/>
      <c r="Q133" s="21"/>
      <c r="S133" s="21"/>
      <c r="T133" s="21"/>
    </row>
    <row r="134" spans="1:22" s="60" customFormat="1" x14ac:dyDescent="0.3">
      <c r="A134" s="154" t="s">
        <v>714</v>
      </c>
      <c r="B134" s="200"/>
      <c r="C134" s="200"/>
      <c r="D134" s="200"/>
      <c r="E134" s="200"/>
      <c r="F134" s="200"/>
      <c r="G134" s="200"/>
      <c r="H134" s="200"/>
      <c r="I134" s="194"/>
      <c r="J134" s="195" t="s">
        <v>10</v>
      </c>
      <c r="K134" s="191"/>
      <c r="L134" s="59" t="s">
        <v>4</v>
      </c>
      <c r="M134" s="196">
        <v>32</v>
      </c>
      <c r="N134" s="197"/>
      <c r="O134" s="132" t="s">
        <v>825</v>
      </c>
      <c r="P134" s="127"/>
      <c r="Q134" s="21"/>
      <c r="S134" s="21"/>
      <c r="T134" s="21"/>
    </row>
    <row r="135" spans="1:22" s="60" customFormat="1" x14ac:dyDescent="0.3">
      <c r="A135" s="193" t="s">
        <v>145</v>
      </c>
      <c r="B135" s="200"/>
      <c r="C135" s="200"/>
      <c r="D135" s="200"/>
      <c r="E135" s="200"/>
      <c r="F135" s="200"/>
      <c r="G135" s="200"/>
      <c r="H135" s="200"/>
      <c r="I135" s="194"/>
      <c r="J135" s="195" t="s">
        <v>10</v>
      </c>
      <c r="K135" s="191"/>
      <c r="L135" s="59" t="s">
        <v>4</v>
      </c>
      <c r="M135" s="196">
        <v>5020</v>
      </c>
      <c r="N135" s="197"/>
      <c r="O135" s="132" t="s">
        <v>825</v>
      </c>
      <c r="P135" s="127"/>
      <c r="Q135" s="21"/>
      <c r="S135" s="21"/>
      <c r="T135" s="21"/>
      <c r="U135" s="19"/>
      <c r="V135" s="19"/>
    </row>
    <row r="136" spans="1:22" x14ac:dyDescent="0.3">
      <c r="A136" s="193" t="s">
        <v>146</v>
      </c>
      <c r="B136" s="200"/>
      <c r="C136" s="200"/>
      <c r="D136" s="200"/>
      <c r="E136" s="200"/>
      <c r="F136" s="200"/>
      <c r="G136" s="200"/>
      <c r="H136" s="200"/>
      <c r="I136" s="194"/>
      <c r="J136" s="195" t="s">
        <v>10</v>
      </c>
      <c r="K136" s="191"/>
      <c r="L136" s="22" t="s">
        <v>4</v>
      </c>
      <c r="M136" s="198">
        <f>425+403+421</f>
        <v>1249</v>
      </c>
      <c r="N136" s="198"/>
      <c r="O136" s="132" t="s">
        <v>825</v>
      </c>
      <c r="P136" s="127"/>
      <c r="Q136" s="21"/>
      <c r="S136" s="21"/>
      <c r="T136" s="21"/>
    </row>
    <row r="137" spans="1:22" x14ac:dyDescent="0.3">
      <c r="A137" s="193" t="s">
        <v>147</v>
      </c>
      <c r="B137" s="200"/>
      <c r="C137" s="200"/>
      <c r="D137" s="200"/>
      <c r="E137" s="200"/>
      <c r="F137" s="200"/>
      <c r="G137" s="200"/>
      <c r="H137" s="200"/>
      <c r="I137" s="194"/>
      <c r="J137" s="195" t="s">
        <v>10</v>
      </c>
      <c r="K137" s="191"/>
      <c r="L137" s="22" t="s">
        <v>4</v>
      </c>
      <c r="M137" s="198">
        <v>255</v>
      </c>
      <c r="N137" s="198"/>
      <c r="O137" s="132" t="s">
        <v>825</v>
      </c>
      <c r="P137" s="127"/>
      <c r="Q137" s="21"/>
      <c r="S137" s="21"/>
      <c r="T137" s="21"/>
    </row>
    <row r="138" spans="1:22" x14ac:dyDescent="0.3">
      <c r="A138" s="193" t="s">
        <v>148</v>
      </c>
      <c r="B138" s="200"/>
      <c r="C138" s="200"/>
      <c r="D138" s="200"/>
      <c r="E138" s="200"/>
      <c r="F138" s="200"/>
      <c r="G138" s="200"/>
      <c r="H138" s="200"/>
      <c r="I138" s="194"/>
      <c r="J138" s="195" t="s">
        <v>10</v>
      </c>
      <c r="K138" s="191"/>
      <c r="L138" s="22" t="s">
        <v>4</v>
      </c>
      <c r="M138" s="198">
        <v>2085</v>
      </c>
      <c r="N138" s="198"/>
      <c r="O138" s="132" t="s">
        <v>825</v>
      </c>
      <c r="P138" s="127"/>
      <c r="Q138" s="21"/>
      <c r="S138" s="21"/>
      <c r="T138" s="21"/>
    </row>
    <row r="139" spans="1:22" x14ac:dyDescent="0.3">
      <c r="A139" s="193" t="s">
        <v>149</v>
      </c>
      <c r="B139" s="200"/>
      <c r="C139" s="200"/>
      <c r="D139" s="200"/>
      <c r="E139" s="200"/>
      <c r="F139" s="200"/>
      <c r="G139" s="200"/>
      <c r="H139" s="200"/>
      <c r="I139" s="194"/>
      <c r="J139" s="195" t="s">
        <v>10</v>
      </c>
      <c r="K139" s="191"/>
      <c r="L139" s="22" t="s">
        <v>4</v>
      </c>
      <c r="M139" s="198">
        <v>1161</v>
      </c>
      <c r="N139" s="198"/>
      <c r="O139" s="132" t="s">
        <v>825</v>
      </c>
      <c r="P139" s="127"/>
      <c r="Q139" s="21"/>
      <c r="S139" s="21"/>
      <c r="T139" s="21"/>
    </row>
    <row r="140" spans="1:22" x14ac:dyDescent="0.3">
      <c r="A140" s="193" t="s">
        <v>388</v>
      </c>
      <c r="B140" s="200"/>
      <c r="C140" s="200"/>
      <c r="D140" s="200"/>
      <c r="E140" s="200"/>
      <c r="F140" s="200"/>
      <c r="G140" s="200"/>
      <c r="H140" s="200"/>
      <c r="I140" s="194"/>
      <c r="J140" s="195" t="s">
        <v>10</v>
      </c>
      <c r="K140" s="191"/>
      <c r="L140" s="22" t="s">
        <v>4</v>
      </c>
      <c r="M140" s="198">
        <v>2784</v>
      </c>
      <c r="N140" s="198"/>
      <c r="O140" s="132" t="s">
        <v>825</v>
      </c>
      <c r="P140" s="127"/>
      <c r="Q140" s="21"/>
      <c r="S140" s="21"/>
      <c r="T140" s="21"/>
    </row>
    <row r="141" spans="1:22" x14ac:dyDescent="0.3">
      <c r="A141" s="154" t="s">
        <v>685</v>
      </c>
      <c r="B141" s="200"/>
      <c r="C141" s="200"/>
      <c r="D141" s="200"/>
      <c r="E141" s="200"/>
      <c r="F141" s="200"/>
      <c r="G141" s="200"/>
      <c r="H141" s="200"/>
      <c r="I141" s="194"/>
      <c r="J141" s="195" t="s">
        <v>10</v>
      </c>
      <c r="K141" s="191"/>
      <c r="L141" s="22" t="s">
        <v>4</v>
      </c>
      <c r="M141" s="198">
        <v>2845</v>
      </c>
      <c r="N141" s="198"/>
      <c r="O141" s="132" t="s">
        <v>825</v>
      </c>
      <c r="P141" s="127"/>
      <c r="Q141" s="21"/>
      <c r="S141" s="21"/>
      <c r="T141" s="21"/>
    </row>
    <row r="142" spans="1:22" x14ac:dyDescent="0.3">
      <c r="A142" s="193" t="s">
        <v>150</v>
      </c>
      <c r="B142" s="200"/>
      <c r="C142" s="200"/>
      <c r="D142" s="200"/>
      <c r="E142" s="200"/>
      <c r="F142" s="200"/>
      <c r="G142" s="200"/>
      <c r="H142" s="200"/>
      <c r="I142" s="194"/>
      <c r="J142" s="195" t="s">
        <v>10</v>
      </c>
      <c r="K142" s="191"/>
      <c r="L142" s="22" t="s">
        <v>4</v>
      </c>
      <c r="M142" s="198">
        <v>446</v>
      </c>
      <c r="N142" s="198"/>
      <c r="O142" s="132" t="s">
        <v>825</v>
      </c>
      <c r="P142" s="127"/>
      <c r="Q142" s="21"/>
      <c r="S142" s="21"/>
      <c r="T142" s="21"/>
    </row>
    <row r="143" spans="1:22" ht="13.85" customHeight="1" x14ac:dyDescent="0.3">
      <c r="A143" s="93"/>
      <c r="B143" s="93"/>
      <c r="C143" s="93"/>
      <c r="D143" s="93"/>
      <c r="E143" s="93"/>
      <c r="F143" s="93"/>
      <c r="G143" s="93"/>
      <c r="H143" s="93"/>
      <c r="I143" s="93"/>
      <c r="J143" s="23"/>
      <c r="K143" s="23"/>
      <c r="L143" s="23"/>
      <c r="M143" s="23"/>
      <c r="N143" s="23"/>
      <c r="O143" s="23"/>
      <c r="P143" s="23"/>
      <c r="Q143" s="207"/>
      <c r="R143" s="207"/>
      <c r="S143" s="207"/>
      <c r="T143" s="207"/>
    </row>
    <row r="144" spans="1:22" x14ac:dyDescent="0.3">
      <c r="A144" s="195" t="s">
        <v>340</v>
      </c>
      <c r="B144" s="190"/>
      <c r="C144" s="190"/>
      <c r="D144" s="190"/>
      <c r="E144" s="190"/>
      <c r="F144" s="190"/>
      <c r="G144" s="190"/>
      <c r="H144" s="190"/>
      <c r="I144" s="191"/>
      <c r="J144" s="192" t="s">
        <v>95</v>
      </c>
      <c r="K144" s="192"/>
      <c r="L144" s="22" t="s">
        <v>4</v>
      </c>
      <c r="M144" s="193">
        <v>14</v>
      </c>
      <c r="N144" s="194"/>
      <c r="O144" s="132" t="s">
        <v>825</v>
      </c>
      <c r="P144" s="127"/>
      <c r="Q144" s="21"/>
      <c r="R144" s="24"/>
      <c r="S144" s="24"/>
    </row>
    <row r="145" spans="1:19" x14ac:dyDescent="0.3">
      <c r="A145" s="195" t="s">
        <v>341</v>
      </c>
      <c r="B145" s="190"/>
      <c r="C145" s="190"/>
      <c r="D145" s="190"/>
      <c r="E145" s="190"/>
      <c r="F145" s="190"/>
      <c r="G145" s="190"/>
      <c r="H145" s="190"/>
      <c r="I145" s="191"/>
      <c r="J145" s="192" t="s">
        <v>95</v>
      </c>
      <c r="K145" s="192"/>
      <c r="L145" s="22" t="s">
        <v>4</v>
      </c>
      <c r="M145" s="193">
        <v>11</v>
      </c>
      <c r="N145" s="194"/>
      <c r="O145" s="132" t="s">
        <v>825</v>
      </c>
      <c r="P145" s="127"/>
      <c r="Q145" s="21"/>
      <c r="R145" s="24"/>
      <c r="S145" s="24"/>
    </row>
    <row r="146" spans="1:19" x14ac:dyDescent="0.3">
      <c r="A146" s="195" t="s">
        <v>342</v>
      </c>
      <c r="B146" s="190"/>
      <c r="C146" s="190"/>
      <c r="D146" s="190"/>
      <c r="E146" s="190"/>
      <c r="F146" s="190"/>
      <c r="G146" s="190"/>
      <c r="H146" s="190"/>
      <c r="I146" s="191"/>
      <c r="J146" s="192" t="s">
        <v>95</v>
      </c>
      <c r="K146" s="192"/>
      <c r="L146" s="22" t="s">
        <v>4</v>
      </c>
      <c r="M146" s="193">
        <v>3</v>
      </c>
      <c r="N146" s="194"/>
      <c r="O146" s="132" t="s">
        <v>825</v>
      </c>
      <c r="P146" s="127"/>
      <c r="Q146" s="21"/>
      <c r="R146" s="24"/>
      <c r="S146" s="24"/>
    </row>
    <row r="147" spans="1:19" x14ac:dyDescent="0.3">
      <c r="A147" s="157" t="s">
        <v>689</v>
      </c>
      <c r="B147" s="190"/>
      <c r="C147" s="190"/>
      <c r="D147" s="190"/>
      <c r="E147" s="190"/>
      <c r="F147" s="190"/>
      <c r="G147" s="190"/>
      <c r="H147" s="190"/>
      <c r="I147" s="191"/>
      <c r="J147" s="192" t="s">
        <v>95</v>
      </c>
      <c r="K147" s="192"/>
      <c r="L147" s="22" t="s">
        <v>4</v>
      </c>
      <c r="M147" s="193">
        <v>40</v>
      </c>
      <c r="N147" s="194"/>
      <c r="O147" s="132" t="s">
        <v>825</v>
      </c>
      <c r="P147" s="127"/>
      <c r="Q147" s="21"/>
      <c r="R147" s="24"/>
      <c r="S147" s="24"/>
    </row>
    <row r="148" spans="1:19" x14ac:dyDescent="0.3">
      <c r="A148" s="195" t="s">
        <v>343</v>
      </c>
      <c r="B148" s="190"/>
      <c r="C148" s="190"/>
      <c r="D148" s="190"/>
      <c r="E148" s="190"/>
      <c r="F148" s="190"/>
      <c r="G148" s="190"/>
      <c r="H148" s="190"/>
      <c r="I148" s="191"/>
      <c r="J148" s="192" t="s">
        <v>95</v>
      </c>
      <c r="K148" s="192"/>
      <c r="L148" s="22" t="s">
        <v>4</v>
      </c>
      <c r="M148" s="193">
        <v>22</v>
      </c>
      <c r="N148" s="194"/>
      <c r="O148" s="132" t="s">
        <v>825</v>
      </c>
      <c r="P148" s="127"/>
      <c r="Q148" s="21"/>
      <c r="R148" s="24"/>
      <c r="S148" s="24"/>
    </row>
    <row r="149" spans="1:19" x14ac:dyDescent="0.3">
      <c r="A149" s="157" t="s">
        <v>690</v>
      </c>
      <c r="B149" s="190"/>
      <c r="C149" s="190"/>
      <c r="D149" s="190"/>
      <c r="E149" s="190"/>
      <c r="F149" s="190"/>
      <c r="G149" s="190"/>
      <c r="H149" s="190"/>
      <c r="I149" s="191"/>
      <c r="J149" s="192" t="s">
        <v>95</v>
      </c>
      <c r="K149" s="192"/>
      <c r="L149" s="22" t="s">
        <v>4</v>
      </c>
      <c r="M149" s="193">
        <v>39</v>
      </c>
      <c r="N149" s="194"/>
      <c r="O149" s="132" t="s">
        <v>825</v>
      </c>
      <c r="P149" s="127"/>
      <c r="Q149" s="21"/>
      <c r="R149" s="24"/>
      <c r="S149" s="24"/>
    </row>
    <row r="150" spans="1:19" x14ac:dyDescent="0.3">
      <c r="A150" s="157" t="s">
        <v>691</v>
      </c>
      <c r="B150" s="190"/>
      <c r="C150" s="190"/>
      <c r="D150" s="190"/>
      <c r="E150" s="190"/>
      <c r="F150" s="190"/>
      <c r="G150" s="190"/>
      <c r="H150" s="190"/>
      <c r="I150" s="191"/>
      <c r="J150" s="192" t="s">
        <v>95</v>
      </c>
      <c r="K150" s="192"/>
      <c r="L150" s="22" t="s">
        <v>4</v>
      </c>
      <c r="M150" s="193">
        <v>159</v>
      </c>
      <c r="N150" s="194"/>
      <c r="O150" s="132" t="s">
        <v>825</v>
      </c>
      <c r="P150" s="127"/>
      <c r="Q150" s="21"/>
      <c r="R150" s="24"/>
      <c r="S150" s="24"/>
    </row>
    <row r="151" spans="1:19" x14ac:dyDescent="0.3">
      <c r="A151" s="157" t="s">
        <v>692</v>
      </c>
      <c r="B151" s="190"/>
      <c r="C151" s="190"/>
      <c r="D151" s="190"/>
      <c r="E151" s="190"/>
      <c r="F151" s="190"/>
      <c r="G151" s="190"/>
      <c r="H151" s="190"/>
      <c r="I151" s="191"/>
      <c r="J151" s="192" t="s">
        <v>95</v>
      </c>
      <c r="K151" s="192"/>
      <c r="L151" s="22" t="s">
        <v>4</v>
      </c>
      <c r="M151" s="193">
        <v>51</v>
      </c>
      <c r="N151" s="194"/>
      <c r="O151" s="132" t="s">
        <v>825</v>
      </c>
      <c r="P151" s="127"/>
      <c r="Q151" s="21"/>
      <c r="R151" s="24"/>
      <c r="S151" s="24"/>
    </row>
    <row r="152" spans="1:19" x14ac:dyDescent="0.3">
      <c r="A152" s="157" t="s">
        <v>349</v>
      </c>
      <c r="B152" s="190"/>
      <c r="C152" s="190"/>
      <c r="D152" s="190"/>
      <c r="E152" s="190"/>
      <c r="F152" s="190"/>
      <c r="G152" s="190"/>
      <c r="H152" s="190"/>
      <c r="I152" s="191"/>
      <c r="J152" s="192" t="s">
        <v>95</v>
      </c>
      <c r="K152" s="192"/>
      <c r="L152" s="22" t="s">
        <v>4</v>
      </c>
      <c r="M152" s="193">
        <v>342</v>
      </c>
      <c r="N152" s="194"/>
      <c r="O152" s="132" t="s">
        <v>825</v>
      </c>
      <c r="P152" s="127"/>
      <c r="Q152" s="21"/>
      <c r="R152" s="24"/>
      <c r="S152" s="24"/>
    </row>
    <row r="153" spans="1:19" x14ac:dyDescent="0.3">
      <c r="A153" s="157" t="s">
        <v>693</v>
      </c>
      <c r="B153" s="190"/>
      <c r="C153" s="190"/>
      <c r="D153" s="190"/>
      <c r="E153" s="190"/>
      <c r="F153" s="190"/>
      <c r="G153" s="190"/>
      <c r="H153" s="190"/>
      <c r="I153" s="191"/>
      <c r="J153" s="192" t="s">
        <v>95</v>
      </c>
      <c r="K153" s="192"/>
      <c r="L153" s="22" t="s">
        <v>4</v>
      </c>
      <c r="M153" s="193">
        <v>170</v>
      </c>
      <c r="N153" s="194"/>
      <c r="O153" s="132" t="s">
        <v>825</v>
      </c>
      <c r="P153" s="127"/>
      <c r="Q153" s="21"/>
      <c r="R153" s="24"/>
      <c r="S153" s="24"/>
    </row>
    <row r="154" spans="1:19" x14ac:dyDescent="0.3">
      <c r="A154" s="195" t="s">
        <v>347</v>
      </c>
      <c r="B154" s="190"/>
      <c r="C154" s="190"/>
      <c r="D154" s="190"/>
      <c r="E154" s="190"/>
      <c r="F154" s="190"/>
      <c r="G154" s="190"/>
      <c r="H154" s="190"/>
      <c r="I154" s="191"/>
      <c r="J154" s="192" t="s">
        <v>95</v>
      </c>
      <c r="K154" s="192"/>
      <c r="L154" s="22" t="s">
        <v>4</v>
      </c>
      <c r="M154" s="193">
        <v>204.3</v>
      </c>
      <c r="N154" s="194"/>
      <c r="O154" s="132" t="s">
        <v>825</v>
      </c>
      <c r="P154" s="127"/>
      <c r="Q154" s="21"/>
      <c r="R154" s="24"/>
      <c r="S154" s="24"/>
    </row>
    <row r="155" spans="1:19" s="47" customFormat="1" x14ac:dyDescent="0.3">
      <c r="A155" s="157" t="s">
        <v>686</v>
      </c>
      <c r="B155" s="190"/>
      <c r="C155" s="190"/>
      <c r="D155" s="190"/>
      <c r="E155" s="190"/>
      <c r="F155" s="190"/>
      <c r="G155" s="190"/>
      <c r="H155" s="190"/>
      <c r="I155" s="191"/>
      <c r="J155" s="192" t="s">
        <v>95</v>
      </c>
      <c r="K155" s="192"/>
      <c r="L155" s="46" t="s">
        <v>4</v>
      </c>
      <c r="M155" s="193">
        <v>234</v>
      </c>
      <c r="N155" s="194"/>
      <c r="O155" s="132" t="s">
        <v>825</v>
      </c>
      <c r="P155" s="127"/>
      <c r="Q155" s="21"/>
      <c r="R155" s="24"/>
      <c r="S155" s="24"/>
    </row>
    <row r="156" spans="1:19" s="47" customFormat="1" x14ac:dyDescent="0.3">
      <c r="A156" s="157" t="s">
        <v>687</v>
      </c>
      <c r="B156" s="190"/>
      <c r="C156" s="190"/>
      <c r="D156" s="190"/>
      <c r="E156" s="190"/>
      <c r="F156" s="190"/>
      <c r="G156" s="190"/>
      <c r="H156" s="190"/>
      <c r="I156" s="191"/>
      <c r="J156" s="192" t="s">
        <v>95</v>
      </c>
      <c r="K156" s="192"/>
      <c r="L156" s="46" t="s">
        <v>4</v>
      </c>
      <c r="M156" s="193">
        <v>222</v>
      </c>
      <c r="N156" s="194"/>
      <c r="O156" s="132" t="s">
        <v>825</v>
      </c>
      <c r="P156" s="127"/>
      <c r="Q156" s="21"/>
      <c r="R156" s="24"/>
      <c r="S156" s="24"/>
    </row>
    <row r="157" spans="1:19" x14ac:dyDescent="0.3">
      <c r="A157" s="157" t="s">
        <v>688</v>
      </c>
      <c r="B157" s="190"/>
      <c r="C157" s="190"/>
      <c r="D157" s="190"/>
      <c r="E157" s="190"/>
      <c r="F157" s="190"/>
      <c r="G157" s="190"/>
      <c r="H157" s="190"/>
      <c r="I157" s="191"/>
      <c r="J157" s="192" t="s">
        <v>95</v>
      </c>
      <c r="K157" s="192"/>
      <c r="L157" s="22" t="s">
        <v>4</v>
      </c>
      <c r="M157" s="193">
        <v>115.3</v>
      </c>
      <c r="N157" s="194"/>
      <c r="O157" s="132" t="s">
        <v>825</v>
      </c>
      <c r="P157" s="127"/>
      <c r="Q157" s="21"/>
      <c r="R157" s="24"/>
      <c r="S157" s="24"/>
    </row>
    <row r="158" spans="1:19" x14ac:dyDescent="0.3">
      <c r="A158" s="195" t="s">
        <v>348</v>
      </c>
      <c r="B158" s="190"/>
      <c r="C158" s="190"/>
      <c r="D158" s="190"/>
      <c r="E158" s="190"/>
      <c r="F158" s="190"/>
      <c r="G158" s="190"/>
      <c r="H158" s="190"/>
      <c r="I158" s="191"/>
      <c r="J158" s="192" t="s">
        <v>95</v>
      </c>
      <c r="K158" s="192"/>
      <c r="L158" s="22" t="s">
        <v>4</v>
      </c>
      <c r="M158" s="193">
        <v>140</v>
      </c>
      <c r="N158" s="194"/>
      <c r="O158" s="132" t="s">
        <v>825</v>
      </c>
      <c r="P158" s="127"/>
      <c r="Q158" s="21"/>
      <c r="R158" s="24"/>
      <c r="S158" s="24"/>
    </row>
    <row r="159" spans="1:19" ht="13.7" customHeight="1" x14ac:dyDescent="0.3">
      <c r="A159" s="93"/>
      <c r="B159" s="93"/>
      <c r="C159" s="93"/>
      <c r="D159" s="93"/>
      <c r="E159" s="93"/>
      <c r="F159" s="93"/>
      <c r="G159" s="93"/>
      <c r="H159" s="93"/>
      <c r="I159" s="93"/>
      <c r="J159" s="23"/>
      <c r="K159" s="23"/>
      <c r="L159" s="23"/>
      <c r="M159" s="23"/>
      <c r="N159" s="23"/>
      <c r="O159" s="23"/>
      <c r="P159" s="23"/>
      <c r="Q159" s="21"/>
    </row>
    <row r="160" spans="1:19" x14ac:dyDescent="0.3">
      <c r="A160" s="157" t="s">
        <v>694</v>
      </c>
      <c r="B160" s="190"/>
      <c r="C160" s="190"/>
      <c r="D160" s="190"/>
      <c r="E160" s="190"/>
      <c r="F160" s="190"/>
      <c r="G160" s="190"/>
      <c r="H160" s="190"/>
      <c r="I160" s="191"/>
      <c r="J160" s="192" t="s">
        <v>96</v>
      </c>
      <c r="K160" s="192"/>
      <c r="L160" s="22" t="s">
        <v>4</v>
      </c>
      <c r="M160" s="201">
        <v>30</v>
      </c>
      <c r="N160" s="201"/>
      <c r="O160" s="132" t="s">
        <v>825</v>
      </c>
      <c r="P160" s="127"/>
      <c r="Q160" s="21"/>
      <c r="R160" s="24"/>
      <c r="S160" s="24"/>
    </row>
    <row r="161" spans="1:19" s="60" customFormat="1" x14ac:dyDescent="0.3">
      <c r="A161" s="195" t="s">
        <v>344</v>
      </c>
      <c r="B161" s="190"/>
      <c r="C161" s="190"/>
      <c r="D161" s="190"/>
      <c r="E161" s="190"/>
      <c r="F161" s="190"/>
      <c r="G161" s="190"/>
      <c r="H161" s="190"/>
      <c r="I161" s="191"/>
      <c r="J161" s="192" t="s">
        <v>96</v>
      </c>
      <c r="K161" s="192"/>
      <c r="L161" s="59" t="s">
        <v>4</v>
      </c>
      <c r="M161" s="201">
        <v>18.3</v>
      </c>
      <c r="N161" s="201"/>
      <c r="O161" s="132" t="s">
        <v>825</v>
      </c>
      <c r="P161" s="127"/>
      <c r="Q161" s="21"/>
      <c r="R161" s="24"/>
      <c r="S161" s="24"/>
    </row>
    <row r="162" spans="1:19" x14ac:dyDescent="0.3">
      <c r="A162" s="157" t="s">
        <v>719</v>
      </c>
      <c r="B162" s="190"/>
      <c r="C162" s="190"/>
      <c r="D162" s="190"/>
      <c r="E162" s="190"/>
      <c r="F162" s="190"/>
      <c r="G162" s="190"/>
      <c r="H162" s="190"/>
      <c r="I162" s="191"/>
      <c r="J162" s="192" t="s">
        <v>96</v>
      </c>
      <c r="K162" s="192"/>
      <c r="L162" s="22" t="s">
        <v>4</v>
      </c>
      <c r="M162" s="201">
        <v>50</v>
      </c>
      <c r="N162" s="201"/>
      <c r="O162" s="132" t="s">
        <v>825</v>
      </c>
      <c r="P162" s="127"/>
      <c r="Q162" s="21"/>
      <c r="R162" s="24"/>
      <c r="S162" s="24"/>
    </row>
    <row r="163" spans="1:19" s="60" customFormat="1" x14ac:dyDescent="0.3">
      <c r="A163" s="157" t="s">
        <v>720</v>
      </c>
      <c r="B163" s="190"/>
      <c r="C163" s="190"/>
      <c r="D163" s="190"/>
      <c r="E163" s="190"/>
      <c r="F163" s="190"/>
      <c r="G163" s="190"/>
      <c r="H163" s="190"/>
      <c r="I163" s="191"/>
      <c r="J163" s="192" t="s">
        <v>96</v>
      </c>
      <c r="K163" s="192"/>
      <c r="L163" s="59" t="s">
        <v>4</v>
      </c>
      <c r="M163" s="201">
        <v>24</v>
      </c>
      <c r="N163" s="201"/>
      <c r="O163" s="132" t="s">
        <v>825</v>
      </c>
      <c r="P163" s="127"/>
      <c r="Q163" s="21"/>
      <c r="R163" s="24"/>
      <c r="S163" s="24"/>
    </row>
    <row r="164" spans="1:19" x14ac:dyDescent="0.3">
      <c r="A164" s="195" t="s">
        <v>350</v>
      </c>
      <c r="B164" s="190"/>
      <c r="C164" s="190"/>
      <c r="D164" s="190"/>
      <c r="E164" s="190"/>
      <c r="F164" s="190"/>
      <c r="G164" s="190"/>
      <c r="H164" s="190"/>
      <c r="I164" s="191"/>
      <c r="J164" s="192" t="s">
        <v>96</v>
      </c>
      <c r="K164" s="192"/>
      <c r="L164" s="22" t="s">
        <v>4</v>
      </c>
      <c r="M164" s="201">
        <v>41.2</v>
      </c>
      <c r="N164" s="201"/>
      <c r="O164" s="132" t="s">
        <v>825</v>
      </c>
      <c r="P164" s="127"/>
      <c r="Q164" s="21"/>
      <c r="R164" s="24"/>
      <c r="S164" s="24"/>
    </row>
    <row r="165" spans="1:19" x14ac:dyDescent="0.3">
      <c r="A165" s="157" t="s">
        <v>695</v>
      </c>
      <c r="B165" s="190"/>
      <c r="C165" s="190"/>
      <c r="D165" s="190"/>
      <c r="E165" s="190"/>
      <c r="F165" s="190"/>
      <c r="G165" s="190"/>
      <c r="H165" s="190"/>
      <c r="I165" s="191"/>
      <c r="J165" s="192" t="s">
        <v>96</v>
      </c>
      <c r="K165" s="192"/>
      <c r="L165" s="22" t="s">
        <v>4</v>
      </c>
      <c r="M165" s="201">
        <v>16.7</v>
      </c>
      <c r="N165" s="201"/>
      <c r="O165" s="132" t="s">
        <v>825</v>
      </c>
      <c r="P165" s="127"/>
      <c r="Q165" s="21"/>
      <c r="R165" s="24"/>
      <c r="S165" s="24"/>
    </row>
    <row r="166" spans="1:19" x14ac:dyDescent="0.3">
      <c r="A166" s="157" t="s">
        <v>351</v>
      </c>
      <c r="B166" s="190"/>
      <c r="C166" s="190"/>
      <c r="D166" s="190"/>
      <c r="E166" s="190"/>
      <c r="F166" s="190"/>
      <c r="G166" s="190"/>
      <c r="H166" s="190"/>
      <c r="I166" s="191"/>
      <c r="J166" s="192" t="s">
        <v>96</v>
      </c>
      <c r="K166" s="192"/>
      <c r="L166" s="22" t="s">
        <v>4</v>
      </c>
      <c r="M166" s="201">
        <v>98.5</v>
      </c>
      <c r="N166" s="201"/>
      <c r="O166" s="132" t="s">
        <v>825</v>
      </c>
      <c r="P166" s="127"/>
      <c r="Q166" s="21"/>
      <c r="R166" s="24"/>
      <c r="S166" s="24"/>
    </row>
    <row r="167" spans="1:19" x14ac:dyDescent="0.3">
      <c r="A167" s="195" t="s">
        <v>352</v>
      </c>
      <c r="B167" s="190"/>
      <c r="C167" s="190"/>
      <c r="D167" s="190"/>
      <c r="E167" s="190"/>
      <c r="F167" s="190"/>
      <c r="G167" s="190"/>
      <c r="H167" s="190"/>
      <c r="I167" s="191"/>
      <c r="J167" s="192" t="s">
        <v>96</v>
      </c>
      <c r="K167" s="192"/>
      <c r="L167" s="22" t="s">
        <v>4</v>
      </c>
      <c r="M167" s="201">
        <v>907.7</v>
      </c>
      <c r="N167" s="201"/>
      <c r="O167" s="132" t="s">
        <v>825</v>
      </c>
      <c r="P167" s="127"/>
      <c r="Q167" s="21"/>
      <c r="R167" s="24"/>
      <c r="S167" s="24"/>
    </row>
    <row r="168" spans="1:19" x14ac:dyDescent="0.3">
      <c r="A168" s="157" t="s">
        <v>696</v>
      </c>
      <c r="B168" s="190"/>
      <c r="C168" s="190"/>
      <c r="D168" s="190"/>
      <c r="E168" s="190"/>
      <c r="F168" s="190"/>
      <c r="G168" s="190"/>
      <c r="H168" s="190"/>
      <c r="I168" s="191"/>
      <c r="J168" s="192" t="s">
        <v>96</v>
      </c>
      <c r="K168" s="192"/>
      <c r="L168" s="22" t="s">
        <v>4</v>
      </c>
      <c r="M168" s="201">
        <v>344</v>
      </c>
      <c r="N168" s="201"/>
      <c r="O168" s="132" t="s">
        <v>825</v>
      </c>
      <c r="P168" s="127"/>
      <c r="Q168" s="21"/>
      <c r="R168" s="24"/>
      <c r="S168" s="24"/>
    </row>
    <row r="169" spans="1:19" x14ac:dyDescent="0.3">
      <c r="A169" s="157" t="s">
        <v>345</v>
      </c>
      <c r="B169" s="190"/>
      <c r="C169" s="190"/>
      <c r="D169" s="190"/>
      <c r="E169" s="190"/>
      <c r="F169" s="190"/>
      <c r="G169" s="190"/>
      <c r="H169" s="190"/>
      <c r="I169" s="191"/>
      <c r="J169" s="192" t="s">
        <v>96</v>
      </c>
      <c r="K169" s="192"/>
      <c r="L169" s="22" t="s">
        <v>4</v>
      </c>
      <c r="M169" s="201">
        <v>177</v>
      </c>
      <c r="N169" s="201"/>
      <c r="O169" s="132" t="s">
        <v>825</v>
      </c>
      <c r="P169" s="127"/>
      <c r="Q169" s="21"/>
      <c r="R169" s="24"/>
      <c r="S169" s="24"/>
    </row>
    <row r="170" spans="1:19" x14ac:dyDescent="0.3">
      <c r="A170" s="195" t="s">
        <v>346</v>
      </c>
      <c r="B170" s="190"/>
      <c r="C170" s="190"/>
      <c r="D170" s="190"/>
      <c r="E170" s="190"/>
      <c r="F170" s="190"/>
      <c r="G170" s="190"/>
      <c r="H170" s="190"/>
      <c r="I170" s="191"/>
      <c r="J170" s="192" t="s">
        <v>96</v>
      </c>
      <c r="K170" s="192"/>
      <c r="L170" s="22" t="s">
        <v>4</v>
      </c>
      <c r="M170" s="201">
        <v>42.6</v>
      </c>
      <c r="N170" s="201"/>
      <c r="O170" s="132" t="s">
        <v>825</v>
      </c>
      <c r="P170" s="127"/>
      <c r="Q170" s="21"/>
      <c r="R170" s="24"/>
      <c r="S170" s="24"/>
    </row>
    <row r="171" spans="1:19" x14ac:dyDescent="0.3">
      <c r="A171" s="157" t="s">
        <v>697</v>
      </c>
      <c r="B171" s="190"/>
      <c r="C171" s="190"/>
      <c r="D171" s="190"/>
      <c r="E171" s="190"/>
      <c r="F171" s="190"/>
      <c r="G171" s="190"/>
      <c r="H171" s="190"/>
      <c r="I171" s="191"/>
      <c r="J171" s="192" t="s">
        <v>96</v>
      </c>
      <c r="K171" s="192"/>
      <c r="L171" s="22" t="s">
        <v>4</v>
      </c>
      <c r="M171" s="201">
        <v>769</v>
      </c>
      <c r="N171" s="201"/>
      <c r="O171" s="132" t="s">
        <v>825</v>
      </c>
      <c r="P171" s="127"/>
      <c r="Q171" s="21"/>
      <c r="R171" s="24"/>
      <c r="S171" s="24"/>
    </row>
    <row r="172" spans="1:19" x14ac:dyDescent="0.3">
      <c r="A172" s="157" t="s">
        <v>698</v>
      </c>
      <c r="B172" s="190"/>
      <c r="C172" s="190"/>
      <c r="D172" s="190"/>
      <c r="E172" s="190"/>
      <c r="F172" s="190"/>
      <c r="G172" s="190"/>
      <c r="H172" s="190"/>
      <c r="I172" s="191"/>
      <c r="J172" s="192" t="s">
        <v>96</v>
      </c>
      <c r="K172" s="192"/>
      <c r="L172" s="22" t="s">
        <v>4</v>
      </c>
      <c r="M172" s="201">
        <v>31.9</v>
      </c>
      <c r="N172" s="201"/>
      <c r="O172" s="132" t="s">
        <v>825</v>
      </c>
      <c r="P172" s="127"/>
      <c r="Q172" s="21"/>
      <c r="R172" s="24"/>
      <c r="S172" s="24"/>
    </row>
    <row r="173" spans="1:19" s="47" customFormat="1" x14ac:dyDescent="0.3">
      <c r="A173" s="157" t="s">
        <v>699</v>
      </c>
      <c r="B173" s="190"/>
      <c r="C173" s="190"/>
      <c r="D173" s="190"/>
      <c r="E173" s="190"/>
      <c r="F173" s="190"/>
      <c r="G173" s="190"/>
      <c r="H173" s="190"/>
      <c r="I173" s="191"/>
      <c r="J173" s="192" t="s">
        <v>96</v>
      </c>
      <c r="K173" s="192"/>
      <c r="L173" s="46" t="s">
        <v>4</v>
      </c>
      <c r="M173" s="201">
        <v>123</v>
      </c>
      <c r="N173" s="201"/>
      <c r="O173" s="132" t="s">
        <v>825</v>
      </c>
      <c r="P173" s="127"/>
      <c r="Q173" s="21"/>
      <c r="R173" s="24"/>
      <c r="S173" s="24"/>
    </row>
    <row r="174" spans="1:19" x14ac:dyDescent="0.3">
      <c r="A174" s="195" t="s">
        <v>353</v>
      </c>
      <c r="B174" s="190"/>
      <c r="C174" s="190"/>
      <c r="D174" s="190"/>
      <c r="E174" s="190"/>
      <c r="F174" s="190"/>
      <c r="G174" s="190"/>
      <c r="H174" s="190"/>
      <c r="I174" s="191"/>
      <c r="J174" s="192" t="s">
        <v>96</v>
      </c>
      <c r="K174" s="192"/>
      <c r="L174" s="22" t="s">
        <v>4</v>
      </c>
      <c r="M174" s="201">
        <v>22.6</v>
      </c>
      <c r="N174" s="201"/>
      <c r="O174" s="132" t="s">
        <v>825</v>
      </c>
      <c r="P174" s="127"/>
      <c r="Q174" s="21"/>
      <c r="R174" s="24"/>
      <c r="S174" s="24"/>
    </row>
    <row r="175" spans="1:19" x14ac:dyDescent="0.3">
      <c r="A175" s="195" t="s">
        <v>151</v>
      </c>
      <c r="B175" s="190"/>
      <c r="C175" s="190"/>
      <c r="D175" s="190"/>
      <c r="E175" s="190"/>
      <c r="F175" s="190"/>
      <c r="G175" s="190"/>
      <c r="H175" s="190"/>
      <c r="I175" s="191"/>
      <c r="J175" s="192" t="s">
        <v>96</v>
      </c>
      <c r="K175" s="192"/>
      <c r="L175" s="22" t="s">
        <v>4</v>
      </c>
      <c r="M175" s="201">
        <v>317.8</v>
      </c>
      <c r="N175" s="201"/>
      <c r="O175" s="132" t="s">
        <v>825</v>
      </c>
      <c r="P175" s="127"/>
      <c r="Q175" s="21"/>
      <c r="R175" s="24"/>
      <c r="S175" s="24"/>
    </row>
    <row r="176" spans="1:19" x14ac:dyDescent="0.3">
      <c r="A176" s="195" t="s">
        <v>354</v>
      </c>
      <c r="B176" s="190"/>
      <c r="C176" s="190"/>
      <c r="D176" s="190"/>
      <c r="E176" s="190"/>
      <c r="F176" s="190"/>
      <c r="G176" s="190"/>
      <c r="H176" s="190"/>
      <c r="I176" s="191"/>
      <c r="J176" s="192" t="s">
        <v>96</v>
      </c>
      <c r="K176" s="192"/>
      <c r="L176" s="22" t="s">
        <v>4</v>
      </c>
      <c r="M176" s="201">
        <v>87</v>
      </c>
      <c r="N176" s="201"/>
      <c r="O176" s="132" t="s">
        <v>825</v>
      </c>
      <c r="P176" s="127"/>
      <c r="Q176" s="21"/>
      <c r="R176" s="24"/>
      <c r="S176" s="24"/>
    </row>
    <row r="177" spans="1:19" x14ac:dyDescent="0.3">
      <c r="A177" s="157" t="s">
        <v>700</v>
      </c>
      <c r="B177" s="190"/>
      <c r="C177" s="190"/>
      <c r="D177" s="190"/>
      <c r="E177" s="190"/>
      <c r="F177" s="190"/>
      <c r="G177" s="190"/>
      <c r="H177" s="190"/>
      <c r="I177" s="191"/>
      <c r="J177" s="192" t="s">
        <v>96</v>
      </c>
      <c r="K177" s="192"/>
      <c r="L177" s="22" t="s">
        <v>4</v>
      </c>
      <c r="M177" s="201">
        <v>46.7</v>
      </c>
      <c r="N177" s="201"/>
      <c r="O177" s="132" t="s">
        <v>825</v>
      </c>
      <c r="P177" s="127"/>
      <c r="Q177" s="21"/>
      <c r="R177" s="24"/>
      <c r="S177" s="24"/>
    </row>
    <row r="178" spans="1:19" s="72" customFormat="1" x14ac:dyDescent="0.3">
      <c r="A178" s="157" t="s">
        <v>721</v>
      </c>
      <c r="B178" s="202"/>
      <c r="C178" s="202"/>
      <c r="D178" s="202"/>
      <c r="E178" s="202"/>
      <c r="F178" s="202"/>
      <c r="G178" s="202"/>
      <c r="H178" s="202"/>
      <c r="I178" s="158"/>
      <c r="J178" s="215" t="s">
        <v>96</v>
      </c>
      <c r="K178" s="215"/>
      <c r="L178" s="57" t="s">
        <v>4</v>
      </c>
      <c r="M178" s="147">
        <v>20</v>
      </c>
      <c r="N178" s="147"/>
      <c r="O178" s="132" t="s">
        <v>825</v>
      </c>
      <c r="P178" s="127"/>
      <c r="Q178" s="68"/>
      <c r="R178" s="71"/>
      <c r="S178" s="71"/>
    </row>
    <row r="179" spans="1:19" x14ac:dyDescent="0.3">
      <c r="A179" s="157" t="s">
        <v>152</v>
      </c>
      <c r="B179" s="190"/>
      <c r="C179" s="190"/>
      <c r="D179" s="190"/>
      <c r="E179" s="190"/>
      <c r="F179" s="190"/>
      <c r="G179" s="190"/>
      <c r="H179" s="190"/>
      <c r="I179" s="191"/>
      <c r="J179" s="192" t="s">
        <v>96</v>
      </c>
      <c r="K179" s="192"/>
      <c r="L179" s="22" t="s">
        <v>4</v>
      </c>
      <c r="M179" s="201">
        <v>93</v>
      </c>
      <c r="N179" s="201"/>
      <c r="O179" s="132" t="s">
        <v>825</v>
      </c>
      <c r="P179" s="127"/>
      <c r="Q179" s="21"/>
      <c r="R179" s="24"/>
      <c r="S179" s="24"/>
    </row>
    <row r="180" spans="1:19" x14ac:dyDescent="0.3">
      <c r="A180" s="195" t="s">
        <v>355</v>
      </c>
      <c r="B180" s="190"/>
      <c r="C180" s="190"/>
      <c r="D180" s="190"/>
      <c r="E180" s="190"/>
      <c r="F180" s="190"/>
      <c r="G180" s="190"/>
      <c r="H180" s="190"/>
      <c r="I180" s="191"/>
      <c r="J180" s="192" t="s">
        <v>96</v>
      </c>
      <c r="K180" s="192"/>
      <c r="L180" s="22" t="s">
        <v>4</v>
      </c>
      <c r="M180" s="201">
        <v>33.200000000000003</v>
      </c>
      <c r="N180" s="201"/>
      <c r="O180" s="132" t="s">
        <v>825</v>
      </c>
      <c r="P180" s="127"/>
      <c r="Q180" s="21"/>
      <c r="R180" s="24"/>
      <c r="S180" s="24"/>
    </row>
    <row r="181" spans="1:19" x14ac:dyDescent="0.3">
      <c r="A181" s="195" t="s">
        <v>356</v>
      </c>
      <c r="B181" s="190"/>
      <c r="C181" s="190"/>
      <c r="D181" s="190"/>
      <c r="E181" s="190"/>
      <c r="F181" s="190"/>
      <c r="G181" s="190"/>
      <c r="H181" s="190"/>
      <c r="I181" s="191"/>
      <c r="J181" s="192" t="s">
        <v>96</v>
      </c>
      <c r="K181" s="192"/>
      <c r="L181" s="22" t="s">
        <v>4</v>
      </c>
      <c r="M181" s="201">
        <v>118.6</v>
      </c>
      <c r="N181" s="201"/>
      <c r="O181" s="132" t="s">
        <v>825</v>
      </c>
      <c r="P181" s="127"/>
      <c r="Q181" s="21"/>
      <c r="R181" s="24"/>
      <c r="S181" s="24"/>
    </row>
    <row r="182" spans="1:19" x14ac:dyDescent="0.3">
      <c r="A182" s="195" t="s">
        <v>357</v>
      </c>
      <c r="B182" s="190"/>
      <c r="C182" s="190"/>
      <c r="D182" s="190"/>
      <c r="E182" s="190"/>
      <c r="F182" s="190"/>
      <c r="G182" s="190"/>
      <c r="H182" s="190"/>
      <c r="I182" s="191"/>
      <c r="J182" s="192" t="s">
        <v>96</v>
      </c>
      <c r="K182" s="192"/>
      <c r="L182" s="22" t="s">
        <v>4</v>
      </c>
      <c r="M182" s="201">
        <v>240</v>
      </c>
      <c r="N182" s="201"/>
      <c r="O182" s="132" t="s">
        <v>825</v>
      </c>
      <c r="P182" s="127"/>
      <c r="Q182" s="21"/>
      <c r="R182" s="24"/>
      <c r="S182" s="24"/>
    </row>
    <row r="183" spans="1:19" x14ac:dyDescent="0.3">
      <c r="A183" s="195" t="s">
        <v>358</v>
      </c>
      <c r="B183" s="190"/>
      <c r="C183" s="190"/>
      <c r="D183" s="190"/>
      <c r="E183" s="190"/>
      <c r="F183" s="190"/>
      <c r="G183" s="190"/>
      <c r="H183" s="190"/>
      <c r="I183" s="191"/>
      <c r="J183" s="192" t="s">
        <v>96</v>
      </c>
      <c r="K183" s="192"/>
      <c r="L183" s="22" t="s">
        <v>4</v>
      </c>
      <c r="M183" s="201">
        <v>145.4</v>
      </c>
      <c r="N183" s="201"/>
      <c r="O183" s="132" t="s">
        <v>825</v>
      </c>
      <c r="P183" s="127"/>
      <c r="Q183" s="21"/>
      <c r="R183" s="24"/>
      <c r="S183" s="24"/>
    </row>
    <row r="184" spans="1:19" x14ac:dyDescent="0.3">
      <c r="A184" s="195" t="s">
        <v>153</v>
      </c>
      <c r="B184" s="190"/>
      <c r="C184" s="190"/>
      <c r="D184" s="190"/>
      <c r="E184" s="190"/>
      <c r="F184" s="190"/>
      <c r="G184" s="190"/>
      <c r="H184" s="190"/>
      <c r="I184" s="191"/>
      <c r="J184" s="192" t="s">
        <v>96</v>
      </c>
      <c r="K184" s="192"/>
      <c r="L184" s="22" t="s">
        <v>4</v>
      </c>
      <c r="M184" s="201">
        <v>144</v>
      </c>
      <c r="N184" s="201"/>
      <c r="O184" s="132" t="s">
        <v>825</v>
      </c>
      <c r="P184" s="127"/>
      <c r="Q184" s="21"/>
      <c r="R184" s="24"/>
      <c r="S184" s="24"/>
    </row>
    <row r="185" spans="1:19" x14ac:dyDescent="0.3">
      <c r="A185" s="195" t="s">
        <v>359</v>
      </c>
      <c r="B185" s="190"/>
      <c r="C185" s="190"/>
      <c r="D185" s="190"/>
      <c r="E185" s="190"/>
      <c r="F185" s="190"/>
      <c r="G185" s="190"/>
      <c r="H185" s="190"/>
      <c r="I185" s="191"/>
      <c r="J185" s="192" t="s">
        <v>96</v>
      </c>
      <c r="K185" s="192"/>
      <c r="L185" s="22" t="s">
        <v>4</v>
      </c>
      <c r="M185" s="201">
        <v>157</v>
      </c>
      <c r="N185" s="201"/>
      <c r="O185" s="132" t="s">
        <v>825</v>
      </c>
      <c r="P185" s="127"/>
      <c r="Q185" s="21"/>
      <c r="R185" s="24"/>
      <c r="S185" s="24"/>
    </row>
    <row r="186" spans="1:19" x14ac:dyDescent="0.3">
      <c r="A186" s="195" t="s">
        <v>154</v>
      </c>
      <c r="B186" s="190"/>
      <c r="C186" s="190"/>
      <c r="D186" s="190"/>
      <c r="E186" s="190"/>
      <c r="F186" s="190"/>
      <c r="G186" s="190"/>
      <c r="H186" s="190"/>
      <c r="I186" s="191"/>
      <c r="J186" s="192" t="s">
        <v>96</v>
      </c>
      <c r="K186" s="192"/>
      <c r="L186" s="22" t="s">
        <v>4</v>
      </c>
      <c r="M186" s="201">
        <v>120</v>
      </c>
      <c r="N186" s="201"/>
      <c r="O186" s="132" t="s">
        <v>825</v>
      </c>
      <c r="P186" s="127"/>
      <c r="Q186" s="21"/>
      <c r="R186" s="24"/>
      <c r="S186" s="24"/>
    </row>
    <row r="187" spans="1:19" x14ac:dyDescent="0.3">
      <c r="A187" s="195" t="s">
        <v>360</v>
      </c>
      <c r="B187" s="190"/>
      <c r="C187" s="190"/>
      <c r="D187" s="190"/>
      <c r="E187" s="190"/>
      <c r="F187" s="190"/>
      <c r="G187" s="190"/>
      <c r="H187" s="190"/>
      <c r="I187" s="191"/>
      <c r="J187" s="192" t="s">
        <v>96</v>
      </c>
      <c r="K187" s="192"/>
      <c r="L187" s="22" t="s">
        <v>4</v>
      </c>
      <c r="M187" s="201">
        <v>108.6</v>
      </c>
      <c r="N187" s="201"/>
      <c r="O187" s="132" t="s">
        <v>825</v>
      </c>
      <c r="P187" s="127"/>
      <c r="Q187" s="21"/>
      <c r="R187" s="24"/>
      <c r="S187" s="24"/>
    </row>
    <row r="188" spans="1:19" x14ac:dyDescent="0.3">
      <c r="A188" s="195" t="s">
        <v>361</v>
      </c>
      <c r="B188" s="190"/>
      <c r="C188" s="190"/>
      <c r="D188" s="190"/>
      <c r="E188" s="190"/>
      <c r="F188" s="190"/>
      <c r="G188" s="190"/>
      <c r="H188" s="190"/>
      <c r="I188" s="191"/>
      <c r="J188" s="192" t="s">
        <v>96</v>
      </c>
      <c r="K188" s="192"/>
      <c r="L188" s="22" t="s">
        <v>4</v>
      </c>
      <c r="M188" s="201">
        <v>423.5</v>
      </c>
      <c r="N188" s="201"/>
      <c r="O188" s="132" t="s">
        <v>825</v>
      </c>
      <c r="P188" s="127"/>
      <c r="Q188" s="21"/>
      <c r="R188" s="24"/>
      <c r="S188" s="24"/>
    </row>
    <row r="189" spans="1:19" x14ac:dyDescent="0.3">
      <c r="A189" s="157" t="s">
        <v>701</v>
      </c>
      <c r="B189" s="190"/>
      <c r="C189" s="190"/>
      <c r="D189" s="190"/>
      <c r="E189" s="190"/>
      <c r="F189" s="190"/>
      <c r="G189" s="190"/>
      <c r="H189" s="190"/>
      <c r="I189" s="191"/>
      <c r="J189" s="192" t="s">
        <v>96</v>
      </c>
      <c r="K189" s="192"/>
      <c r="L189" s="22" t="s">
        <v>4</v>
      </c>
      <c r="M189" s="201">
        <v>211.8</v>
      </c>
      <c r="N189" s="201"/>
      <c r="O189" s="132" t="s">
        <v>825</v>
      </c>
      <c r="P189" s="127"/>
      <c r="Q189" s="21"/>
      <c r="R189" s="24"/>
      <c r="S189" s="24"/>
    </row>
    <row r="190" spans="1:19" ht="13.2" customHeight="1" x14ac:dyDescent="0.3">
      <c r="A190" s="199"/>
      <c r="B190" s="199"/>
      <c r="C190" s="199"/>
      <c r="D190" s="199"/>
      <c r="E190" s="199"/>
      <c r="F190" s="199"/>
      <c r="G190" s="199"/>
      <c r="H190" s="199"/>
      <c r="I190" s="199"/>
      <c r="J190" s="199"/>
      <c r="K190" s="199"/>
      <c r="L190" s="199"/>
      <c r="M190" s="199"/>
      <c r="N190" s="199"/>
      <c r="O190" s="199"/>
      <c r="P190" s="199"/>
    </row>
    <row r="191" spans="1:19" x14ac:dyDescent="0.3">
      <c r="A191" s="24"/>
      <c r="B191" s="24"/>
      <c r="C191" s="24"/>
      <c r="D191" s="24"/>
      <c r="E191" s="24"/>
      <c r="F191" s="24"/>
      <c r="G191" s="24"/>
      <c r="H191" s="24"/>
      <c r="J191" s="214"/>
      <c r="K191" s="214"/>
    </row>
    <row r="192" spans="1:19" x14ac:dyDescent="0.3">
      <c r="A192" s="24"/>
      <c r="B192" s="24"/>
      <c r="C192" s="24"/>
      <c r="D192" s="24"/>
      <c r="E192" s="24"/>
      <c r="F192" s="24"/>
      <c r="G192" s="24"/>
      <c r="H192" s="24"/>
      <c r="J192" s="214"/>
      <c r="K192" s="214"/>
    </row>
    <row r="193" spans="1:11" x14ac:dyDescent="0.3">
      <c r="A193" s="24"/>
      <c r="B193" s="24"/>
      <c r="C193" s="24"/>
      <c r="D193" s="24"/>
      <c r="E193" s="24"/>
      <c r="F193" s="24"/>
      <c r="G193" s="24"/>
      <c r="H193" s="24"/>
      <c r="J193" s="214"/>
      <c r="K193" s="214"/>
    </row>
    <row r="194" spans="1:11" x14ac:dyDescent="0.3">
      <c r="A194" s="24"/>
      <c r="B194" s="24"/>
      <c r="C194" s="24"/>
      <c r="D194" s="24"/>
      <c r="E194" s="24"/>
      <c r="F194" s="24"/>
      <c r="G194" s="24"/>
      <c r="H194" s="24"/>
      <c r="J194" s="214"/>
      <c r="K194" s="214"/>
    </row>
    <row r="195" spans="1:11" ht="15.05" customHeight="1" x14ac:dyDescent="0.3">
      <c r="A195" s="24"/>
      <c r="B195" s="24"/>
      <c r="C195" s="24"/>
      <c r="D195" s="24"/>
      <c r="E195" s="24"/>
      <c r="F195" s="24"/>
      <c r="G195" s="24"/>
      <c r="H195" s="24"/>
      <c r="J195" s="214"/>
      <c r="K195" s="214"/>
    </row>
    <row r="196" spans="1:11" ht="15.05" customHeight="1" x14ac:dyDescent="0.3">
      <c r="A196" s="24"/>
      <c r="B196" s="24"/>
      <c r="C196" s="24"/>
      <c r="D196" s="24"/>
      <c r="E196" s="24"/>
      <c r="F196" s="24"/>
      <c r="G196" s="24"/>
      <c r="H196" s="24"/>
      <c r="J196" s="214"/>
      <c r="K196" s="214"/>
    </row>
    <row r="197" spans="1:11" x14ac:dyDescent="0.3">
      <c r="A197" s="24"/>
      <c r="B197" s="24"/>
      <c r="C197" s="24"/>
      <c r="D197" s="24"/>
      <c r="E197" s="24"/>
      <c r="F197" s="24"/>
      <c r="G197" s="24"/>
      <c r="H197" s="24"/>
      <c r="J197" s="214"/>
      <c r="K197" s="214"/>
    </row>
    <row r="198" spans="1:11" x14ac:dyDescent="0.3">
      <c r="A198" s="24"/>
      <c r="B198" s="24"/>
      <c r="C198" s="24"/>
      <c r="D198" s="24"/>
      <c r="E198" s="24"/>
      <c r="F198" s="24"/>
      <c r="G198" s="24"/>
      <c r="H198" s="24"/>
      <c r="J198" s="214"/>
      <c r="K198" s="214"/>
    </row>
    <row r="199" spans="1:11" x14ac:dyDescent="0.3">
      <c r="A199" s="24"/>
      <c r="B199" s="24"/>
      <c r="C199" s="24"/>
      <c r="D199" s="24"/>
      <c r="E199" s="24"/>
      <c r="F199" s="24"/>
      <c r="G199" s="24"/>
      <c r="H199" s="24"/>
      <c r="J199" s="214"/>
      <c r="K199" s="214"/>
    </row>
    <row r="200" spans="1:11" x14ac:dyDescent="0.3">
      <c r="A200" s="24"/>
      <c r="B200" s="24"/>
      <c r="C200" s="24"/>
      <c r="D200" s="24"/>
      <c r="E200" s="24"/>
      <c r="F200" s="24"/>
      <c r="G200" s="24"/>
      <c r="H200" s="24"/>
      <c r="J200" s="214"/>
      <c r="K200" s="214"/>
    </row>
    <row r="201" spans="1:11" x14ac:dyDescent="0.3">
      <c r="A201" s="24"/>
      <c r="B201" s="24"/>
      <c r="C201" s="24"/>
      <c r="D201" s="24"/>
      <c r="E201" s="24"/>
      <c r="F201" s="24"/>
      <c r="G201" s="24"/>
      <c r="H201" s="24"/>
      <c r="J201" s="214"/>
      <c r="K201" s="214"/>
    </row>
    <row r="202" spans="1:11" x14ac:dyDescent="0.3">
      <c r="A202" s="24"/>
      <c r="B202" s="24"/>
      <c r="C202" s="24"/>
      <c r="D202" s="24"/>
      <c r="E202" s="24"/>
      <c r="F202" s="24"/>
      <c r="G202" s="24"/>
      <c r="H202" s="24"/>
      <c r="J202" s="214"/>
      <c r="K202" s="214"/>
    </row>
    <row r="203" spans="1:11" x14ac:dyDescent="0.3">
      <c r="A203" s="24"/>
      <c r="B203" s="24"/>
      <c r="C203" s="24"/>
      <c r="D203" s="24"/>
      <c r="E203" s="24"/>
      <c r="F203" s="24"/>
      <c r="G203" s="24"/>
      <c r="H203" s="24"/>
      <c r="J203" s="214"/>
      <c r="K203" s="214"/>
    </row>
    <row r="204" spans="1:11" x14ac:dyDescent="0.3">
      <c r="A204" s="24"/>
      <c r="B204" s="24"/>
      <c r="C204" s="24"/>
      <c r="D204" s="24"/>
      <c r="E204" s="24"/>
      <c r="F204" s="24"/>
      <c r="G204" s="24"/>
      <c r="H204" s="24"/>
      <c r="J204" s="214"/>
      <c r="K204" s="214"/>
    </row>
    <row r="205" spans="1:11" ht="15.05" customHeight="1" x14ac:dyDescent="0.3">
      <c r="A205" s="24"/>
      <c r="B205" s="24"/>
      <c r="C205" s="24"/>
      <c r="D205" s="24"/>
      <c r="E205" s="24"/>
      <c r="F205" s="24"/>
      <c r="G205" s="24"/>
      <c r="H205" s="24"/>
      <c r="J205" s="214"/>
      <c r="K205" s="214"/>
    </row>
    <row r="206" spans="1:11" x14ac:dyDescent="0.3">
      <c r="A206" s="24"/>
      <c r="B206" s="24"/>
      <c r="C206" s="24"/>
      <c r="D206" s="24"/>
      <c r="E206" s="24"/>
      <c r="F206" s="24"/>
      <c r="G206" s="24"/>
      <c r="H206" s="24"/>
      <c r="J206" s="214"/>
      <c r="K206" s="214"/>
    </row>
    <row r="207" spans="1:11" x14ac:dyDescent="0.3">
      <c r="A207" s="24"/>
      <c r="B207" s="24"/>
      <c r="C207" s="24"/>
      <c r="D207" s="24"/>
      <c r="E207" s="24"/>
      <c r="F207" s="24"/>
      <c r="G207" s="24"/>
      <c r="H207" s="24"/>
      <c r="J207" s="214"/>
      <c r="K207" s="214"/>
    </row>
    <row r="208" spans="1:11" x14ac:dyDescent="0.3">
      <c r="A208" s="24"/>
      <c r="B208" s="24"/>
      <c r="C208" s="24"/>
      <c r="D208" s="24"/>
      <c r="E208" s="24"/>
      <c r="F208" s="24"/>
      <c r="G208" s="24"/>
      <c r="H208" s="24"/>
      <c r="J208" s="214"/>
      <c r="K208" s="214"/>
    </row>
    <row r="209" spans="1:11" x14ac:dyDescent="0.3">
      <c r="A209" s="24"/>
      <c r="B209" s="24"/>
      <c r="C209" s="24"/>
      <c r="D209" s="24"/>
      <c r="E209" s="24"/>
      <c r="F209" s="24"/>
      <c r="G209" s="24"/>
      <c r="H209" s="24"/>
      <c r="J209" s="214"/>
      <c r="K209" s="214"/>
    </row>
    <row r="210" spans="1:11" x14ac:dyDescent="0.3">
      <c r="A210" s="24"/>
      <c r="B210" s="24"/>
      <c r="C210" s="24"/>
      <c r="D210" s="24"/>
      <c r="E210" s="24"/>
      <c r="F210" s="24"/>
      <c r="G210" s="24"/>
      <c r="H210" s="24"/>
      <c r="J210" s="214"/>
      <c r="K210" s="214"/>
    </row>
    <row r="211" spans="1:11" x14ac:dyDescent="0.3">
      <c r="A211" s="24"/>
      <c r="B211" s="24"/>
      <c r="C211" s="24"/>
      <c r="D211" s="24"/>
      <c r="E211" s="24"/>
      <c r="F211" s="24"/>
      <c r="G211" s="24"/>
      <c r="H211" s="24"/>
      <c r="J211" s="214"/>
      <c r="K211" s="214"/>
    </row>
    <row r="212" spans="1:11" x14ac:dyDescent="0.3">
      <c r="A212" s="24"/>
      <c r="B212" s="24"/>
      <c r="C212" s="24"/>
      <c r="D212" s="24"/>
      <c r="E212" s="24"/>
      <c r="F212" s="24"/>
      <c r="G212" s="24"/>
      <c r="H212" s="24"/>
      <c r="J212" s="214"/>
      <c r="K212" s="214"/>
    </row>
    <row r="213" spans="1:11" x14ac:dyDescent="0.3">
      <c r="A213" s="24"/>
      <c r="B213" s="24"/>
      <c r="C213" s="24"/>
      <c r="D213" s="24"/>
      <c r="E213" s="24"/>
      <c r="F213" s="24"/>
      <c r="G213" s="24"/>
      <c r="H213" s="24"/>
      <c r="J213" s="214"/>
      <c r="K213" s="214"/>
    </row>
    <row r="214" spans="1:11" x14ac:dyDescent="0.3">
      <c r="A214" s="24"/>
      <c r="B214" s="24"/>
      <c r="C214" s="24"/>
      <c r="D214" s="24"/>
      <c r="E214" s="24"/>
      <c r="F214" s="24"/>
      <c r="G214" s="24"/>
      <c r="H214" s="24"/>
      <c r="J214" s="214"/>
      <c r="K214" s="214"/>
    </row>
    <row r="215" spans="1:11" x14ac:dyDescent="0.3">
      <c r="A215" s="24"/>
      <c r="B215" s="24"/>
      <c r="C215" s="24"/>
      <c r="D215" s="24"/>
      <c r="E215" s="24"/>
      <c r="F215" s="24"/>
      <c r="G215" s="24"/>
      <c r="H215" s="24"/>
      <c r="J215" s="214"/>
      <c r="K215" s="214"/>
    </row>
    <row r="216" spans="1:11" x14ac:dyDescent="0.3">
      <c r="A216" s="24"/>
      <c r="B216" s="24"/>
      <c r="C216" s="24"/>
      <c r="D216" s="24"/>
      <c r="E216" s="24"/>
      <c r="F216" s="24"/>
      <c r="G216" s="24"/>
      <c r="H216" s="24"/>
      <c r="J216" s="214"/>
      <c r="K216" s="214"/>
    </row>
    <row r="217" spans="1:11" x14ac:dyDescent="0.3">
      <c r="A217" s="24"/>
      <c r="B217" s="24"/>
      <c r="C217" s="24"/>
      <c r="D217" s="24"/>
      <c r="E217" s="24"/>
      <c r="F217" s="24"/>
      <c r="G217" s="24"/>
      <c r="H217" s="24"/>
      <c r="J217" s="214"/>
      <c r="K217" s="214"/>
    </row>
    <row r="218" spans="1:11" x14ac:dyDescent="0.3">
      <c r="A218" s="24"/>
      <c r="B218" s="24"/>
      <c r="C218" s="24"/>
      <c r="D218" s="24"/>
      <c r="E218" s="24"/>
      <c r="F218" s="24"/>
      <c r="G218" s="24"/>
      <c r="H218" s="24"/>
      <c r="J218" s="214"/>
      <c r="K218" s="214"/>
    </row>
    <row r="219" spans="1:11" x14ac:dyDescent="0.3">
      <c r="A219" s="24"/>
      <c r="B219" s="24"/>
      <c r="C219" s="24"/>
      <c r="D219" s="24"/>
      <c r="E219" s="24"/>
      <c r="F219" s="24"/>
      <c r="G219" s="24"/>
      <c r="H219" s="24"/>
      <c r="J219" s="214"/>
      <c r="K219" s="214"/>
    </row>
    <row r="220" spans="1:11" x14ac:dyDescent="0.3">
      <c r="A220" s="24"/>
      <c r="B220" s="24"/>
      <c r="C220" s="24"/>
      <c r="D220" s="24"/>
      <c r="E220" s="24"/>
      <c r="F220" s="24"/>
      <c r="G220" s="24"/>
      <c r="H220" s="24"/>
      <c r="J220" s="214"/>
      <c r="K220" s="214"/>
    </row>
    <row r="221" spans="1:11" x14ac:dyDescent="0.3">
      <c r="A221" s="24"/>
      <c r="B221" s="24"/>
      <c r="C221" s="24"/>
      <c r="D221" s="24"/>
      <c r="E221" s="24"/>
      <c r="F221" s="24"/>
      <c r="G221" s="24"/>
      <c r="H221" s="24"/>
      <c r="J221" s="214"/>
      <c r="K221" s="214"/>
    </row>
    <row r="222" spans="1:11" x14ac:dyDescent="0.3">
      <c r="A222" s="24"/>
      <c r="B222" s="24"/>
      <c r="C222" s="24"/>
      <c r="D222" s="24"/>
      <c r="E222" s="24"/>
      <c r="F222" s="24"/>
      <c r="G222" s="24"/>
      <c r="H222" s="24"/>
      <c r="J222" s="214"/>
      <c r="K222" s="214"/>
    </row>
    <row r="223" spans="1:11" x14ac:dyDescent="0.3">
      <c r="A223" s="24"/>
      <c r="B223" s="24"/>
      <c r="C223" s="24"/>
      <c r="D223" s="24"/>
      <c r="E223" s="24"/>
      <c r="F223" s="24"/>
      <c r="G223" s="24"/>
      <c r="H223" s="24"/>
      <c r="J223" s="214"/>
      <c r="K223" s="214"/>
    </row>
    <row r="224" spans="1:11" x14ac:dyDescent="0.3">
      <c r="A224" s="24"/>
      <c r="B224" s="24"/>
      <c r="C224" s="24"/>
      <c r="D224" s="24"/>
      <c r="E224" s="24"/>
      <c r="F224" s="24"/>
      <c r="G224" s="24"/>
      <c r="H224" s="24"/>
      <c r="J224" s="214"/>
      <c r="K224" s="214"/>
    </row>
    <row r="225" spans="1:11" x14ac:dyDescent="0.3">
      <c r="A225" s="24"/>
      <c r="B225" s="24"/>
      <c r="C225" s="24"/>
      <c r="D225" s="24"/>
      <c r="E225" s="24"/>
      <c r="F225" s="24"/>
      <c r="G225" s="24"/>
      <c r="H225" s="24"/>
      <c r="J225" s="214"/>
      <c r="K225" s="214"/>
    </row>
    <row r="226" spans="1:11" x14ac:dyDescent="0.3">
      <c r="A226" s="24"/>
      <c r="B226" s="24"/>
      <c r="C226" s="24"/>
      <c r="D226" s="24"/>
      <c r="E226" s="24"/>
      <c r="F226" s="24"/>
      <c r="G226" s="24"/>
      <c r="H226" s="24"/>
      <c r="J226" s="214"/>
      <c r="K226" s="214"/>
    </row>
    <row r="227" spans="1:11" x14ac:dyDescent="0.3">
      <c r="A227" s="24"/>
      <c r="B227" s="24"/>
      <c r="C227" s="24"/>
      <c r="D227" s="24"/>
      <c r="E227" s="24"/>
      <c r="F227" s="24"/>
      <c r="G227" s="24"/>
      <c r="H227" s="24"/>
      <c r="J227" s="214"/>
      <c r="K227" s="214"/>
    </row>
    <row r="228" spans="1:11" x14ac:dyDescent="0.3">
      <c r="A228" s="24"/>
      <c r="B228" s="24"/>
      <c r="C228" s="24"/>
      <c r="D228" s="24"/>
      <c r="E228" s="24"/>
      <c r="F228" s="24"/>
      <c r="G228" s="24"/>
      <c r="H228" s="24"/>
      <c r="J228" s="214"/>
      <c r="K228" s="214"/>
    </row>
    <row r="229" spans="1:11" x14ac:dyDescent="0.3">
      <c r="A229" s="24"/>
      <c r="B229" s="24"/>
      <c r="C229" s="24"/>
      <c r="D229" s="24"/>
      <c r="E229" s="24"/>
      <c r="F229" s="24"/>
      <c r="G229" s="24"/>
      <c r="H229" s="24"/>
      <c r="J229" s="214"/>
      <c r="K229" s="214"/>
    </row>
    <row r="230" spans="1:11" x14ac:dyDescent="0.3">
      <c r="A230" s="24"/>
      <c r="B230" s="24"/>
      <c r="C230" s="24"/>
      <c r="D230" s="24"/>
      <c r="E230" s="24"/>
      <c r="F230" s="24"/>
      <c r="G230" s="24"/>
      <c r="H230" s="24"/>
      <c r="J230" s="214"/>
      <c r="K230" s="214"/>
    </row>
    <row r="231" spans="1:11" x14ac:dyDescent="0.3">
      <c r="A231" s="24"/>
      <c r="B231" s="24"/>
      <c r="C231" s="24"/>
      <c r="D231" s="24"/>
      <c r="E231" s="24"/>
      <c r="F231" s="24"/>
      <c r="G231" s="24"/>
      <c r="H231" s="24"/>
      <c r="J231" s="214"/>
      <c r="K231" s="214"/>
    </row>
    <row r="232" spans="1:11" x14ac:dyDescent="0.3">
      <c r="A232" s="24"/>
      <c r="B232" s="24"/>
      <c r="C232" s="24"/>
      <c r="D232" s="24"/>
      <c r="E232" s="24"/>
      <c r="F232" s="24"/>
      <c r="G232" s="24"/>
      <c r="H232" s="24"/>
      <c r="J232" s="214"/>
      <c r="K232" s="214"/>
    </row>
    <row r="233" spans="1:11" x14ac:dyDescent="0.3">
      <c r="A233" s="24"/>
      <c r="B233" s="24"/>
      <c r="C233" s="24"/>
      <c r="D233" s="24"/>
      <c r="E233" s="24"/>
      <c r="F233" s="24"/>
      <c r="G233" s="24"/>
      <c r="H233" s="24"/>
      <c r="J233" s="214"/>
      <c r="K233" s="214"/>
    </row>
    <row r="234" spans="1:11" x14ac:dyDescent="0.3">
      <c r="A234" s="24"/>
      <c r="B234" s="24"/>
      <c r="C234" s="24"/>
      <c r="D234" s="24"/>
      <c r="E234" s="24"/>
      <c r="F234" s="24"/>
      <c r="G234" s="24"/>
      <c r="H234" s="24"/>
      <c r="J234" s="214"/>
      <c r="K234" s="214"/>
    </row>
    <row r="235" spans="1:11" x14ac:dyDescent="0.3">
      <c r="A235" s="24"/>
      <c r="B235" s="24"/>
      <c r="C235" s="24"/>
      <c r="D235" s="24"/>
      <c r="E235" s="24"/>
      <c r="F235" s="24"/>
      <c r="G235" s="24"/>
      <c r="H235" s="24"/>
      <c r="J235" s="214"/>
      <c r="K235" s="214"/>
    </row>
    <row r="236" spans="1:11" x14ac:dyDescent="0.3">
      <c r="A236" s="24"/>
      <c r="B236" s="24"/>
      <c r="C236" s="24"/>
      <c r="D236" s="24"/>
      <c r="E236" s="24"/>
      <c r="F236" s="24"/>
      <c r="G236" s="24"/>
      <c r="H236" s="24"/>
      <c r="J236" s="214"/>
      <c r="K236" s="214"/>
    </row>
    <row r="237" spans="1:11" x14ac:dyDescent="0.3">
      <c r="A237" s="24"/>
      <c r="B237" s="24"/>
      <c r="C237" s="24"/>
      <c r="D237" s="24"/>
      <c r="E237" s="24"/>
      <c r="F237" s="24"/>
      <c r="G237" s="24"/>
      <c r="H237" s="24"/>
      <c r="J237" s="214"/>
      <c r="K237" s="214"/>
    </row>
    <row r="238" spans="1:11" x14ac:dyDescent="0.3">
      <c r="A238" s="24"/>
      <c r="B238" s="24"/>
      <c r="C238" s="24"/>
      <c r="D238" s="24"/>
      <c r="E238" s="24"/>
      <c r="F238" s="24"/>
      <c r="G238" s="24"/>
      <c r="H238" s="24"/>
      <c r="J238" s="214"/>
      <c r="K238" s="214"/>
    </row>
    <row r="239" spans="1:11" x14ac:dyDescent="0.3">
      <c r="A239" s="24"/>
      <c r="B239" s="24"/>
      <c r="C239" s="24"/>
      <c r="D239" s="24"/>
      <c r="E239" s="24"/>
      <c r="F239" s="24"/>
      <c r="G239" s="24"/>
      <c r="H239" s="24"/>
      <c r="J239" s="214"/>
      <c r="K239" s="214"/>
    </row>
    <row r="240" spans="1:11" x14ac:dyDescent="0.3">
      <c r="A240" s="24"/>
      <c r="B240" s="24"/>
      <c r="C240" s="24"/>
      <c r="D240" s="24"/>
      <c r="E240" s="24"/>
      <c r="F240" s="24"/>
      <c r="G240" s="24"/>
      <c r="H240" s="24"/>
      <c r="J240" s="214"/>
      <c r="K240" s="214"/>
    </row>
    <row r="241" spans="1:11" x14ac:dyDescent="0.3">
      <c r="A241" s="24"/>
      <c r="B241" s="24"/>
      <c r="C241" s="24"/>
      <c r="D241" s="24"/>
      <c r="E241" s="24"/>
      <c r="F241" s="24"/>
      <c r="G241" s="24"/>
      <c r="H241" s="24"/>
      <c r="J241" s="214"/>
      <c r="K241" s="214"/>
    </row>
    <row r="242" spans="1:11" x14ac:dyDescent="0.3">
      <c r="A242" s="24"/>
      <c r="B242" s="24"/>
      <c r="C242" s="24"/>
      <c r="D242" s="24"/>
      <c r="E242" s="24"/>
      <c r="F242" s="24"/>
      <c r="G242" s="24"/>
      <c r="H242" s="24"/>
      <c r="J242" s="214"/>
      <c r="K242" s="214"/>
    </row>
    <row r="243" spans="1:11" x14ac:dyDescent="0.3">
      <c r="A243" s="24"/>
      <c r="B243" s="24"/>
      <c r="C243" s="24"/>
      <c r="D243" s="24"/>
      <c r="E243" s="24"/>
      <c r="F243" s="24"/>
      <c r="G243" s="24"/>
      <c r="H243" s="24"/>
      <c r="J243" s="214"/>
      <c r="K243" s="214"/>
    </row>
    <row r="244" spans="1:11" x14ac:dyDescent="0.3">
      <c r="A244" s="24"/>
      <c r="B244" s="24"/>
      <c r="C244" s="24"/>
      <c r="D244" s="24"/>
      <c r="E244" s="24"/>
      <c r="F244" s="24"/>
      <c r="G244" s="24"/>
      <c r="H244" s="24"/>
      <c r="J244" s="214"/>
      <c r="K244" s="214"/>
    </row>
    <row r="245" spans="1:11" x14ac:dyDescent="0.3">
      <c r="A245" s="24"/>
      <c r="B245" s="24"/>
      <c r="C245" s="24"/>
      <c r="D245" s="24"/>
      <c r="E245" s="24"/>
      <c r="F245" s="24"/>
      <c r="G245" s="24"/>
      <c r="H245" s="24"/>
      <c r="J245" s="214"/>
      <c r="K245" s="214"/>
    </row>
    <row r="246" spans="1:11" x14ac:dyDescent="0.3">
      <c r="A246" s="24"/>
      <c r="B246" s="24"/>
      <c r="C246" s="24"/>
      <c r="D246" s="24"/>
      <c r="E246" s="24"/>
      <c r="F246" s="24"/>
      <c r="G246" s="24"/>
      <c r="H246" s="24"/>
      <c r="J246" s="214"/>
      <c r="K246" s="214"/>
    </row>
    <row r="247" spans="1:11" x14ac:dyDescent="0.3">
      <c r="A247" s="24"/>
      <c r="B247" s="24"/>
      <c r="C247" s="24"/>
      <c r="D247" s="24"/>
      <c r="E247" s="24"/>
      <c r="F247" s="24"/>
      <c r="G247" s="24"/>
      <c r="H247" s="24"/>
      <c r="J247" s="214"/>
      <c r="K247" s="214"/>
    </row>
    <row r="248" spans="1:11" x14ac:dyDescent="0.3">
      <c r="A248" s="24"/>
      <c r="B248" s="24"/>
      <c r="C248" s="24"/>
      <c r="D248" s="24"/>
      <c r="E248" s="24"/>
      <c r="F248" s="24"/>
      <c r="G248" s="24"/>
      <c r="H248" s="24"/>
      <c r="J248" s="214"/>
      <c r="K248" s="214"/>
    </row>
    <row r="249" spans="1:11" x14ac:dyDescent="0.3">
      <c r="A249" s="24"/>
      <c r="B249" s="24"/>
      <c r="C249" s="24"/>
      <c r="D249" s="24"/>
      <c r="E249" s="24"/>
      <c r="F249" s="24"/>
      <c r="G249" s="24"/>
      <c r="H249" s="24"/>
      <c r="J249" s="214"/>
      <c r="K249" s="214"/>
    </row>
    <row r="250" spans="1:11" x14ac:dyDescent="0.3">
      <c r="A250" s="24"/>
      <c r="B250" s="24"/>
      <c r="C250" s="24"/>
      <c r="D250" s="24"/>
      <c r="E250" s="24"/>
      <c r="F250" s="24"/>
      <c r="G250" s="24"/>
      <c r="H250" s="24"/>
      <c r="J250" s="214"/>
      <c r="K250" s="214"/>
    </row>
    <row r="251" spans="1:11" x14ac:dyDescent="0.3">
      <c r="A251" s="24"/>
      <c r="B251" s="24"/>
      <c r="C251" s="24"/>
      <c r="D251" s="24"/>
      <c r="E251" s="24"/>
      <c r="F251" s="24"/>
      <c r="G251" s="24"/>
      <c r="H251" s="24"/>
      <c r="J251" s="214"/>
      <c r="K251" s="214"/>
    </row>
    <row r="252" spans="1:11" x14ac:dyDescent="0.3">
      <c r="A252" s="24"/>
      <c r="B252" s="24"/>
      <c r="C252" s="24"/>
      <c r="D252" s="24"/>
      <c r="E252" s="24"/>
      <c r="F252" s="24"/>
      <c r="G252" s="24"/>
      <c r="H252" s="24"/>
      <c r="J252" s="214"/>
      <c r="K252" s="214"/>
    </row>
    <row r="253" spans="1:11" x14ac:dyDescent="0.3">
      <c r="A253" s="24"/>
      <c r="B253" s="24"/>
      <c r="C253" s="24"/>
      <c r="D253" s="24"/>
      <c r="E253" s="24"/>
      <c r="F253" s="24"/>
      <c r="G253" s="24"/>
      <c r="H253" s="24"/>
      <c r="J253" s="214"/>
      <c r="K253" s="214"/>
    </row>
    <row r="254" spans="1:11" x14ac:dyDescent="0.3">
      <c r="A254" s="24"/>
      <c r="B254" s="24"/>
      <c r="C254" s="24"/>
      <c r="D254" s="24"/>
      <c r="E254" s="24"/>
      <c r="F254" s="24"/>
      <c r="G254" s="24"/>
      <c r="H254" s="24"/>
      <c r="J254" s="214"/>
      <c r="K254" s="214"/>
    </row>
    <row r="255" spans="1:11" x14ac:dyDescent="0.3">
      <c r="A255" s="24"/>
      <c r="B255" s="24"/>
      <c r="C255" s="24"/>
      <c r="D255" s="24"/>
      <c r="E255" s="24"/>
      <c r="F255" s="24"/>
      <c r="G255" s="24"/>
      <c r="H255" s="24"/>
      <c r="J255" s="214"/>
      <c r="K255" s="214"/>
    </row>
    <row r="256" spans="1:11" x14ac:dyDescent="0.3">
      <c r="A256" s="24"/>
      <c r="B256" s="24"/>
      <c r="C256" s="24"/>
      <c r="D256" s="24"/>
      <c r="E256" s="24"/>
      <c r="F256" s="24"/>
      <c r="G256" s="24"/>
      <c r="H256" s="24"/>
      <c r="J256" s="214"/>
      <c r="K256" s="214"/>
    </row>
    <row r="257" spans="1:11" x14ac:dyDescent="0.3">
      <c r="A257" s="24"/>
      <c r="B257" s="24"/>
      <c r="C257" s="24"/>
      <c r="D257" s="24"/>
      <c r="E257" s="24"/>
      <c r="F257" s="24"/>
      <c r="G257" s="24"/>
      <c r="H257" s="24"/>
      <c r="J257" s="214"/>
      <c r="K257" s="214"/>
    </row>
    <row r="258" spans="1:11" x14ac:dyDescent="0.3">
      <c r="A258" s="24"/>
      <c r="B258" s="24"/>
      <c r="C258" s="24"/>
      <c r="D258" s="24"/>
      <c r="E258" s="24"/>
      <c r="F258" s="24"/>
      <c r="G258" s="24"/>
      <c r="H258" s="24"/>
      <c r="J258" s="214"/>
      <c r="K258" s="214"/>
    </row>
    <row r="259" spans="1:11" x14ac:dyDescent="0.3">
      <c r="A259" s="24"/>
      <c r="B259" s="24"/>
      <c r="C259" s="24"/>
      <c r="D259" s="24"/>
      <c r="E259" s="24"/>
      <c r="F259" s="24"/>
      <c r="G259" s="24"/>
      <c r="H259" s="24"/>
      <c r="J259" s="214"/>
      <c r="K259" s="214"/>
    </row>
    <row r="260" spans="1:11" x14ac:dyDescent="0.3">
      <c r="A260" s="24"/>
      <c r="B260" s="24"/>
      <c r="C260" s="24"/>
      <c r="D260" s="24"/>
      <c r="E260" s="24"/>
      <c r="F260" s="24"/>
      <c r="G260" s="24"/>
      <c r="H260" s="24"/>
      <c r="J260" s="214"/>
      <c r="K260" s="214"/>
    </row>
    <row r="261" spans="1:11" x14ac:dyDescent="0.3">
      <c r="A261" s="24"/>
      <c r="B261" s="24"/>
      <c r="C261" s="24"/>
      <c r="D261" s="24"/>
      <c r="E261" s="24"/>
      <c r="F261" s="24"/>
      <c r="G261" s="24"/>
      <c r="H261" s="24"/>
      <c r="J261" s="214"/>
      <c r="K261" s="214"/>
    </row>
    <row r="262" spans="1:11" x14ac:dyDescent="0.3">
      <c r="A262" s="24"/>
      <c r="B262" s="24"/>
      <c r="C262" s="24"/>
      <c r="D262" s="24"/>
      <c r="E262" s="24"/>
      <c r="F262" s="24"/>
      <c r="G262" s="24"/>
      <c r="H262" s="24"/>
      <c r="J262" s="214"/>
      <c r="K262" s="214"/>
    </row>
    <row r="263" spans="1:11" x14ac:dyDescent="0.3">
      <c r="A263" s="24"/>
      <c r="B263" s="24"/>
      <c r="C263" s="24"/>
      <c r="D263" s="24"/>
      <c r="E263" s="24"/>
      <c r="F263" s="24"/>
      <c r="G263" s="24"/>
      <c r="H263" s="24"/>
      <c r="J263" s="214"/>
      <c r="K263" s="214"/>
    </row>
    <row r="264" spans="1:11" x14ac:dyDescent="0.3">
      <c r="A264" s="24"/>
      <c r="B264" s="24"/>
      <c r="C264" s="24"/>
      <c r="D264" s="24"/>
      <c r="E264" s="24"/>
      <c r="F264" s="24"/>
      <c r="G264" s="24"/>
      <c r="H264" s="24"/>
      <c r="J264" s="214"/>
      <c r="K264" s="214"/>
    </row>
    <row r="265" spans="1:11" x14ac:dyDescent="0.3">
      <c r="A265" s="24"/>
      <c r="B265" s="24"/>
      <c r="C265" s="24"/>
      <c r="D265" s="24"/>
      <c r="E265" s="24"/>
      <c r="F265" s="24"/>
      <c r="G265" s="24"/>
      <c r="H265" s="24"/>
      <c r="J265" s="214"/>
      <c r="K265" s="214"/>
    </row>
    <row r="266" spans="1:11" x14ac:dyDescent="0.3">
      <c r="A266" s="24"/>
      <c r="B266" s="24"/>
      <c r="C266" s="24"/>
      <c r="D266" s="24"/>
      <c r="E266" s="24"/>
      <c r="F266" s="24"/>
      <c r="G266" s="24"/>
      <c r="H266" s="24"/>
      <c r="J266" s="214"/>
      <c r="K266" s="214"/>
    </row>
    <row r="267" spans="1:11" x14ac:dyDescent="0.3">
      <c r="A267" s="24"/>
      <c r="B267" s="24"/>
      <c r="C267" s="24"/>
      <c r="D267" s="24"/>
      <c r="E267" s="24"/>
      <c r="F267" s="24"/>
      <c r="G267" s="24"/>
      <c r="H267" s="24"/>
      <c r="J267" s="214"/>
      <c r="K267" s="214"/>
    </row>
    <row r="268" spans="1:11" x14ac:dyDescent="0.3">
      <c r="A268" s="24"/>
      <c r="B268" s="24"/>
      <c r="C268" s="24"/>
      <c r="D268" s="24"/>
      <c r="E268" s="24"/>
      <c r="F268" s="24"/>
      <c r="G268" s="24"/>
      <c r="H268" s="24"/>
      <c r="J268" s="214"/>
      <c r="K268" s="214"/>
    </row>
    <row r="269" spans="1:11" x14ac:dyDescent="0.3">
      <c r="A269" s="24"/>
      <c r="B269" s="24"/>
      <c r="C269" s="24"/>
      <c r="D269" s="24"/>
      <c r="E269" s="24"/>
      <c r="F269" s="24"/>
      <c r="G269" s="24"/>
      <c r="H269" s="24"/>
      <c r="J269" s="214"/>
      <c r="K269" s="214"/>
    </row>
    <row r="270" spans="1:11" x14ac:dyDescent="0.3">
      <c r="A270" s="24"/>
      <c r="B270" s="24"/>
      <c r="C270" s="24"/>
      <c r="D270" s="24"/>
      <c r="E270" s="24"/>
      <c r="F270" s="24"/>
      <c r="G270" s="24"/>
      <c r="H270" s="24"/>
      <c r="J270" s="214"/>
      <c r="K270" s="214"/>
    </row>
    <row r="271" spans="1:11" x14ac:dyDescent="0.3">
      <c r="A271" s="24"/>
      <c r="B271" s="24"/>
      <c r="C271" s="24"/>
      <c r="D271" s="24"/>
      <c r="E271" s="24"/>
      <c r="F271" s="24"/>
      <c r="G271" s="24"/>
      <c r="H271" s="24"/>
      <c r="J271" s="214"/>
      <c r="K271" s="214"/>
    </row>
    <row r="272" spans="1:11" x14ac:dyDescent="0.3">
      <c r="A272" s="24"/>
      <c r="B272" s="24"/>
      <c r="C272" s="24"/>
      <c r="D272" s="24"/>
      <c r="E272" s="24"/>
      <c r="F272" s="24"/>
      <c r="G272" s="24"/>
      <c r="H272" s="24"/>
      <c r="J272" s="214"/>
      <c r="K272" s="214"/>
    </row>
    <row r="273" spans="1:11" x14ac:dyDescent="0.3">
      <c r="A273" s="24"/>
      <c r="B273" s="24"/>
      <c r="C273" s="24"/>
      <c r="D273" s="24"/>
      <c r="E273" s="24"/>
      <c r="F273" s="24"/>
      <c r="G273" s="24"/>
      <c r="H273" s="24"/>
      <c r="J273" s="214"/>
      <c r="K273" s="214"/>
    </row>
    <row r="274" spans="1:11" x14ac:dyDescent="0.3">
      <c r="A274" s="24"/>
      <c r="B274" s="24"/>
      <c r="C274" s="24"/>
      <c r="D274" s="24"/>
      <c r="E274" s="24"/>
      <c r="F274" s="24"/>
      <c r="G274" s="24"/>
      <c r="H274" s="24"/>
      <c r="J274" s="214"/>
      <c r="K274" s="214"/>
    </row>
    <row r="275" spans="1:11" x14ac:dyDescent="0.3">
      <c r="A275" s="24"/>
      <c r="B275" s="24"/>
      <c r="C275" s="24"/>
      <c r="D275" s="24"/>
      <c r="E275" s="24"/>
      <c r="F275" s="24"/>
      <c r="G275" s="24"/>
      <c r="H275" s="24"/>
      <c r="J275" s="214"/>
      <c r="K275" s="214"/>
    </row>
    <row r="276" spans="1:11" x14ac:dyDescent="0.3">
      <c r="A276" s="24"/>
      <c r="B276" s="24"/>
      <c r="C276" s="24"/>
      <c r="D276" s="24"/>
      <c r="E276" s="24"/>
      <c r="F276" s="24"/>
      <c r="G276" s="24"/>
      <c r="H276" s="24"/>
      <c r="J276" s="214"/>
      <c r="K276" s="214"/>
    </row>
    <row r="277" spans="1:11" x14ac:dyDescent="0.3">
      <c r="A277" s="24"/>
      <c r="B277" s="24"/>
      <c r="C277" s="24"/>
      <c r="D277" s="24"/>
      <c r="E277" s="24"/>
      <c r="F277" s="24"/>
      <c r="G277" s="24"/>
      <c r="H277" s="24"/>
      <c r="J277" s="214"/>
      <c r="K277" s="214"/>
    </row>
    <row r="278" spans="1:11" x14ac:dyDescent="0.3">
      <c r="A278" s="24"/>
      <c r="B278" s="24"/>
      <c r="C278" s="24"/>
      <c r="D278" s="24"/>
      <c r="E278" s="24"/>
      <c r="F278" s="24"/>
      <c r="G278" s="24"/>
      <c r="H278" s="24"/>
      <c r="J278" s="214"/>
      <c r="K278" s="214"/>
    </row>
    <row r="279" spans="1:11" x14ac:dyDescent="0.3">
      <c r="A279" s="24"/>
      <c r="B279" s="24"/>
      <c r="C279" s="24"/>
      <c r="D279" s="24"/>
      <c r="E279" s="24"/>
      <c r="F279" s="24"/>
      <c r="G279" s="24"/>
      <c r="H279" s="24"/>
      <c r="J279" s="214"/>
      <c r="K279" s="214"/>
    </row>
    <row r="280" spans="1:11" x14ac:dyDescent="0.3">
      <c r="A280" s="24"/>
      <c r="B280" s="24"/>
      <c r="C280" s="24"/>
      <c r="D280" s="24"/>
      <c r="E280" s="24"/>
      <c r="F280" s="24"/>
      <c r="G280" s="24"/>
      <c r="H280" s="24"/>
      <c r="J280" s="214"/>
      <c r="K280" s="214"/>
    </row>
    <row r="281" spans="1:11" x14ac:dyDescent="0.3">
      <c r="A281" s="24"/>
      <c r="B281" s="24"/>
      <c r="C281" s="24"/>
      <c r="D281" s="24"/>
      <c r="E281" s="24"/>
      <c r="F281" s="24"/>
      <c r="G281" s="24"/>
      <c r="H281" s="24"/>
      <c r="J281" s="214"/>
      <c r="K281" s="214"/>
    </row>
    <row r="282" spans="1:11" x14ac:dyDescent="0.3">
      <c r="A282" s="24"/>
      <c r="B282" s="24"/>
      <c r="C282" s="24"/>
      <c r="D282" s="24"/>
      <c r="E282" s="24"/>
      <c r="F282" s="24"/>
      <c r="G282" s="24"/>
      <c r="H282" s="24"/>
      <c r="J282" s="214"/>
      <c r="K282" s="214"/>
    </row>
    <row r="283" spans="1:11" x14ac:dyDescent="0.3">
      <c r="A283" s="24"/>
      <c r="B283" s="24"/>
      <c r="C283" s="24"/>
      <c r="D283" s="24"/>
      <c r="E283" s="24"/>
      <c r="F283" s="24"/>
      <c r="G283" s="24"/>
      <c r="H283" s="24"/>
      <c r="J283" s="214"/>
      <c r="K283" s="214"/>
    </row>
    <row r="284" spans="1:11" x14ac:dyDescent="0.3">
      <c r="A284" s="24"/>
      <c r="B284" s="24"/>
      <c r="C284" s="24"/>
      <c r="D284" s="24"/>
      <c r="E284" s="24"/>
      <c r="F284" s="24"/>
      <c r="G284" s="24"/>
      <c r="H284" s="24"/>
      <c r="J284" s="214"/>
      <c r="K284" s="214"/>
    </row>
    <row r="285" spans="1:11" x14ac:dyDescent="0.3">
      <c r="A285" s="24"/>
      <c r="B285" s="24"/>
      <c r="C285" s="24"/>
      <c r="D285" s="24"/>
      <c r="E285" s="24"/>
      <c r="F285" s="24"/>
      <c r="G285" s="24"/>
      <c r="H285" s="24"/>
      <c r="J285" s="214"/>
      <c r="K285" s="214"/>
    </row>
    <row r="286" spans="1:11" x14ac:dyDescent="0.3">
      <c r="A286" s="24"/>
      <c r="B286" s="24"/>
      <c r="C286" s="24"/>
      <c r="D286" s="24"/>
      <c r="E286" s="24"/>
      <c r="F286" s="24"/>
      <c r="G286" s="24"/>
      <c r="H286" s="24"/>
      <c r="J286" s="214"/>
      <c r="K286" s="214"/>
    </row>
    <row r="287" spans="1:11" x14ac:dyDescent="0.3">
      <c r="A287" s="24"/>
      <c r="B287" s="24"/>
      <c r="C287" s="24"/>
      <c r="D287" s="24"/>
      <c r="E287" s="24"/>
      <c r="F287" s="24"/>
      <c r="G287" s="24"/>
      <c r="H287" s="24"/>
      <c r="J287" s="214"/>
      <c r="K287" s="214"/>
    </row>
    <row r="288" spans="1:11" x14ac:dyDescent="0.3">
      <c r="A288" s="24"/>
      <c r="B288" s="24"/>
      <c r="C288" s="24"/>
      <c r="D288" s="24"/>
      <c r="E288" s="24"/>
      <c r="F288" s="24"/>
      <c r="G288" s="24"/>
      <c r="H288" s="24"/>
      <c r="J288" s="214"/>
      <c r="K288" s="214"/>
    </row>
    <row r="289" spans="1:11" x14ac:dyDescent="0.3">
      <c r="A289" s="24"/>
      <c r="B289" s="24"/>
      <c r="C289" s="24"/>
      <c r="D289" s="24"/>
      <c r="E289" s="24"/>
      <c r="F289" s="24"/>
      <c r="G289" s="24"/>
      <c r="H289" s="24"/>
      <c r="J289" s="214"/>
      <c r="K289" s="214"/>
    </row>
    <row r="290" spans="1:11" x14ac:dyDescent="0.3">
      <c r="A290" s="24"/>
      <c r="B290" s="24"/>
      <c r="C290" s="24"/>
      <c r="D290" s="24"/>
      <c r="E290" s="24"/>
      <c r="F290" s="24"/>
      <c r="G290" s="24"/>
      <c r="H290" s="24"/>
      <c r="J290" s="214"/>
      <c r="K290" s="214"/>
    </row>
    <row r="291" spans="1:11" x14ac:dyDescent="0.3">
      <c r="A291" s="24"/>
      <c r="B291" s="24"/>
      <c r="C291" s="24"/>
      <c r="D291" s="24"/>
      <c r="E291" s="24"/>
      <c r="F291" s="24"/>
      <c r="G291" s="24"/>
      <c r="H291" s="24"/>
      <c r="J291" s="214"/>
      <c r="K291" s="214"/>
    </row>
    <row r="292" spans="1:11" x14ac:dyDescent="0.3">
      <c r="A292" s="24"/>
      <c r="B292" s="24"/>
      <c r="C292" s="24"/>
      <c r="D292" s="24"/>
      <c r="E292" s="24"/>
      <c r="F292" s="24"/>
      <c r="G292" s="24"/>
      <c r="H292" s="24"/>
      <c r="J292" s="214"/>
      <c r="K292" s="214"/>
    </row>
    <row r="293" spans="1:11" x14ac:dyDescent="0.3">
      <c r="A293" s="24"/>
      <c r="B293" s="24"/>
      <c r="C293" s="24"/>
      <c r="D293" s="24"/>
      <c r="E293" s="24"/>
      <c r="F293" s="24"/>
      <c r="G293" s="24"/>
      <c r="H293" s="24"/>
      <c r="J293" s="214"/>
      <c r="K293" s="214"/>
    </row>
    <row r="294" spans="1:11" x14ac:dyDescent="0.3">
      <c r="A294" s="24"/>
      <c r="B294" s="24"/>
      <c r="C294" s="24"/>
      <c r="D294" s="24"/>
      <c r="E294" s="24"/>
      <c r="F294" s="24"/>
      <c r="G294" s="24"/>
      <c r="H294" s="24"/>
      <c r="J294" s="214"/>
      <c r="K294" s="214"/>
    </row>
    <row r="295" spans="1:11" x14ac:dyDescent="0.3">
      <c r="A295" s="24"/>
      <c r="B295" s="24"/>
      <c r="C295" s="24"/>
      <c r="D295" s="24"/>
      <c r="E295" s="24"/>
      <c r="F295" s="24"/>
      <c r="G295" s="24"/>
      <c r="H295" s="24"/>
      <c r="J295" s="214"/>
      <c r="K295" s="214"/>
    </row>
    <row r="296" spans="1:11" x14ac:dyDescent="0.3">
      <c r="A296" s="24"/>
      <c r="B296" s="24"/>
      <c r="C296" s="24"/>
      <c r="D296" s="24"/>
      <c r="E296" s="24"/>
      <c r="F296" s="24"/>
      <c r="G296" s="24"/>
      <c r="H296" s="24"/>
      <c r="J296" s="214"/>
      <c r="K296" s="214"/>
    </row>
    <row r="297" spans="1:11" x14ac:dyDescent="0.3">
      <c r="A297" s="24"/>
      <c r="B297" s="24"/>
      <c r="C297" s="24"/>
      <c r="D297" s="24"/>
      <c r="E297" s="24"/>
      <c r="F297" s="24"/>
      <c r="G297" s="24"/>
      <c r="H297" s="24"/>
      <c r="J297" s="214"/>
      <c r="K297" s="214"/>
    </row>
    <row r="298" spans="1:11" x14ac:dyDescent="0.3">
      <c r="A298" s="24"/>
      <c r="B298" s="24"/>
      <c r="C298" s="24"/>
      <c r="D298" s="24"/>
      <c r="E298" s="24"/>
      <c r="F298" s="24"/>
      <c r="G298" s="24"/>
      <c r="H298" s="24"/>
      <c r="J298" s="214"/>
      <c r="K298" s="214"/>
    </row>
    <row r="299" spans="1:11" x14ac:dyDescent="0.3">
      <c r="A299" s="24"/>
      <c r="B299" s="24"/>
      <c r="C299" s="24"/>
      <c r="D299" s="24"/>
      <c r="E299" s="24"/>
      <c r="F299" s="24"/>
      <c r="G299" s="24"/>
      <c r="H299" s="24"/>
      <c r="J299" s="214"/>
      <c r="K299" s="214"/>
    </row>
    <row r="300" spans="1:11" x14ac:dyDescent="0.3">
      <c r="A300" s="24"/>
      <c r="B300" s="24"/>
      <c r="C300" s="24"/>
      <c r="D300" s="24"/>
      <c r="E300" s="24"/>
      <c r="F300" s="24"/>
      <c r="G300" s="24"/>
      <c r="H300" s="24"/>
      <c r="J300" s="214"/>
      <c r="K300" s="214"/>
    </row>
    <row r="301" spans="1:11" x14ac:dyDescent="0.3">
      <c r="A301" s="24"/>
      <c r="B301" s="24"/>
      <c r="C301" s="24"/>
      <c r="D301" s="24"/>
      <c r="E301" s="24"/>
      <c r="F301" s="24"/>
      <c r="G301" s="24"/>
      <c r="H301" s="24"/>
      <c r="J301" s="214"/>
      <c r="K301" s="214"/>
    </row>
    <row r="302" spans="1:11" ht="15.05" customHeight="1" x14ac:dyDescent="0.3">
      <c r="A302" s="24"/>
      <c r="B302" s="24"/>
      <c r="C302" s="24"/>
      <c r="D302" s="24"/>
      <c r="E302" s="24"/>
      <c r="F302" s="24"/>
      <c r="G302" s="24"/>
      <c r="H302" s="24"/>
      <c r="J302" s="214"/>
      <c r="K302" s="214"/>
    </row>
    <row r="303" spans="1:11" x14ac:dyDescent="0.3">
      <c r="A303" s="24"/>
      <c r="B303" s="24"/>
      <c r="C303" s="24"/>
      <c r="D303" s="24"/>
      <c r="E303" s="24"/>
      <c r="F303" s="24"/>
      <c r="G303" s="24"/>
      <c r="H303" s="24"/>
      <c r="J303" s="214"/>
      <c r="K303" s="214"/>
    </row>
    <row r="304" spans="1:11" x14ac:dyDescent="0.3">
      <c r="A304" s="24"/>
      <c r="B304" s="24"/>
      <c r="C304" s="24"/>
      <c r="D304" s="24"/>
      <c r="E304" s="24"/>
      <c r="F304" s="24"/>
      <c r="G304" s="24"/>
      <c r="H304" s="24"/>
      <c r="J304" s="214"/>
      <c r="K304" s="214"/>
    </row>
    <row r="305" spans="1:11" x14ac:dyDescent="0.3">
      <c r="A305" s="24"/>
      <c r="B305" s="24"/>
      <c r="C305" s="24"/>
      <c r="D305" s="24"/>
      <c r="E305" s="24"/>
      <c r="F305" s="24"/>
      <c r="G305" s="24"/>
      <c r="H305" s="24"/>
      <c r="J305" s="214"/>
      <c r="K305" s="214"/>
    </row>
    <row r="306" spans="1:11" x14ac:dyDescent="0.3">
      <c r="A306" s="24"/>
      <c r="B306" s="24"/>
      <c r="C306" s="24"/>
      <c r="D306" s="24"/>
      <c r="E306" s="24"/>
      <c r="F306" s="24"/>
      <c r="G306" s="24"/>
      <c r="H306" s="24"/>
      <c r="J306" s="214"/>
      <c r="K306" s="214"/>
    </row>
    <row r="307" spans="1:11" x14ac:dyDescent="0.3">
      <c r="A307" s="24"/>
      <c r="B307" s="24"/>
      <c r="C307" s="24"/>
      <c r="D307" s="24"/>
      <c r="E307" s="24"/>
      <c r="F307" s="24"/>
      <c r="G307" s="24"/>
      <c r="H307" s="24"/>
      <c r="J307" s="214"/>
      <c r="K307" s="214"/>
    </row>
    <row r="308" spans="1:11" x14ac:dyDescent="0.3">
      <c r="A308" s="24"/>
      <c r="B308" s="24"/>
      <c r="C308" s="24"/>
      <c r="D308" s="24"/>
      <c r="E308" s="24"/>
      <c r="F308" s="24"/>
      <c r="G308" s="24"/>
      <c r="H308" s="24"/>
      <c r="J308" s="214"/>
      <c r="K308" s="214"/>
    </row>
    <row r="309" spans="1:11" x14ac:dyDescent="0.3">
      <c r="A309" s="24"/>
      <c r="B309" s="24"/>
      <c r="C309" s="24"/>
      <c r="D309" s="24"/>
      <c r="E309" s="24"/>
      <c r="F309" s="24"/>
      <c r="G309" s="24"/>
      <c r="H309" s="24"/>
      <c r="J309" s="214"/>
      <c r="K309" s="214"/>
    </row>
    <row r="310" spans="1:11" x14ac:dyDescent="0.3">
      <c r="A310" s="24"/>
      <c r="B310" s="24"/>
      <c r="C310" s="24"/>
      <c r="D310" s="24"/>
      <c r="E310" s="24"/>
      <c r="F310" s="24"/>
      <c r="G310" s="24"/>
      <c r="H310" s="24"/>
      <c r="J310" s="214"/>
      <c r="K310" s="214"/>
    </row>
    <row r="311" spans="1:11" x14ac:dyDescent="0.3">
      <c r="A311" s="24"/>
      <c r="B311" s="24"/>
      <c r="C311" s="24"/>
      <c r="D311" s="24"/>
      <c r="E311" s="24"/>
      <c r="F311" s="24"/>
      <c r="G311" s="24"/>
      <c r="H311" s="24"/>
      <c r="J311" s="214"/>
      <c r="K311" s="214"/>
    </row>
    <row r="312" spans="1:11" x14ac:dyDescent="0.3">
      <c r="A312" s="24"/>
      <c r="B312" s="24"/>
      <c r="C312" s="24"/>
      <c r="D312" s="24"/>
      <c r="E312" s="24"/>
      <c r="F312" s="24"/>
      <c r="G312" s="24"/>
      <c r="H312" s="24"/>
      <c r="J312" s="214"/>
      <c r="K312" s="214"/>
    </row>
    <row r="313" spans="1:11" x14ac:dyDescent="0.3">
      <c r="A313" s="24"/>
      <c r="B313" s="24"/>
      <c r="C313" s="24"/>
      <c r="D313" s="24"/>
      <c r="E313" s="24"/>
      <c r="F313" s="24"/>
      <c r="G313" s="24"/>
      <c r="H313" s="24"/>
      <c r="J313" s="214"/>
      <c r="K313" s="214"/>
    </row>
    <row r="314" spans="1:11" x14ac:dyDescent="0.3">
      <c r="A314" s="24"/>
      <c r="B314" s="24"/>
      <c r="C314" s="24"/>
      <c r="D314" s="24"/>
      <c r="E314" s="24"/>
      <c r="F314" s="24"/>
      <c r="G314" s="24"/>
      <c r="H314" s="24"/>
      <c r="J314" s="214"/>
      <c r="K314" s="214"/>
    </row>
    <row r="315" spans="1:11" x14ac:dyDescent="0.3">
      <c r="A315" s="24"/>
      <c r="B315" s="24"/>
      <c r="C315" s="24"/>
      <c r="D315" s="24"/>
      <c r="E315" s="24"/>
      <c r="F315" s="24"/>
      <c r="G315" s="24"/>
      <c r="H315" s="24"/>
      <c r="J315" s="214"/>
      <c r="K315" s="214"/>
    </row>
    <row r="316" spans="1:11" x14ac:dyDescent="0.3">
      <c r="A316" s="24"/>
      <c r="B316" s="24"/>
      <c r="C316" s="24"/>
      <c r="D316" s="24"/>
      <c r="E316" s="24"/>
      <c r="F316" s="24"/>
      <c r="G316" s="24"/>
      <c r="H316" s="24"/>
      <c r="J316" s="214"/>
      <c r="K316" s="214"/>
    </row>
    <row r="317" spans="1:11" x14ac:dyDescent="0.3">
      <c r="A317" s="24"/>
      <c r="B317" s="24"/>
      <c r="C317" s="24"/>
      <c r="D317" s="24"/>
      <c r="E317" s="24"/>
      <c r="F317" s="24"/>
      <c r="G317" s="24"/>
      <c r="H317" s="24"/>
      <c r="J317" s="214"/>
      <c r="K317" s="214"/>
    </row>
    <row r="318" spans="1:11" x14ac:dyDescent="0.3">
      <c r="A318" s="24"/>
      <c r="B318" s="24"/>
      <c r="C318" s="24"/>
      <c r="D318" s="24"/>
      <c r="E318" s="24"/>
      <c r="F318" s="24"/>
      <c r="G318" s="24"/>
      <c r="J318" s="214"/>
      <c r="K318" s="214"/>
    </row>
    <row r="319" spans="1:11" x14ac:dyDescent="0.3">
      <c r="A319" s="24"/>
      <c r="B319" s="24"/>
      <c r="C319" s="24"/>
      <c r="D319" s="24"/>
      <c r="E319" s="24"/>
      <c r="F319" s="24"/>
      <c r="G319" s="24"/>
      <c r="J319" s="214"/>
      <c r="K319" s="214"/>
    </row>
    <row r="320" spans="1:11" x14ac:dyDescent="0.3">
      <c r="A320" s="24"/>
      <c r="B320" s="24"/>
      <c r="C320" s="24"/>
      <c r="D320" s="24"/>
      <c r="E320" s="24"/>
      <c r="F320" s="24"/>
      <c r="G320" s="24"/>
      <c r="J320" s="214"/>
      <c r="K320" s="214"/>
    </row>
    <row r="321" spans="1:11" x14ac:dyDescent="0.3">
      <c r="A321" s="24"/>
      <c r="B321" s="24"/>
      <c r="C321" s="24"/>
      <c r="D321" s="24"/>
      <c r="E321" s="24"/>
      <c r="F321" s="24"/>
      <c r="G321" s="24"/>
      <c r="J321" s="214"/>
      <c r="K321" s="214"/>
    </row>
    <row r="322" spans="1:11" x14ac:dyDescent="0.3">
      <c r="A322" s="24"/>
      <c r="B322" s="24"/>
      <c r="C322" s="24"/>
      <c r="D322" s="24"/>
      <c r="E322" s="24"/>
      <c r="F322" s="24"/>
      <c r="G322" s="24"/>
      <c r="J322" s="214"/>
      <c r="K322" s="214"/>
    </row>
    <row r="323" spans="1:11" x14ac:dyDescent="0.3">
      <c r="A323" s="24"/>
      <c r="B323" s="24"/>
      <c r="C323" s="24"/>
      <c r="D323" s="24"/>
      <c r="E323" s="24"/>
      <c r="F323" s="24"/>
      <c r="G323" s="24"/>
      <c r="J323" s="214"/>
      <c r="K323" s="214"/>
    </row>
    <row r="324" spans="1:11" x14ac:dyDescent="0.3">
      <c r="A324" s="24"/>
      <c r="B324" s="24"/>
      <c r="C324" s="24"/>
      <c r="D324" s="24"/>
      <c r="E324" s="24"/>
      <c r="F324" s="24"/>
      <c r="G324" s="24"/>
      <c r="J324" s="214"/>
      <c r="K324" s="214"/>
    </row>
    <row r="325" spans="1:11" x14ac:dyDescent="0.3">
      <c r="A325" s="24"/>
      <c r="B325" s="24"/>
      <c r="C325" s="24"/>
      <c r="D325" s="24"/>
      <c r="E325" s="24"/>
      <c r="F325" s="24"/>
      <c r="G325" s="24"/>
      <c r="J325" s="214"/>
      <c r="K325" s="214"/>
    </row>
    <row r="326" spans="1:11" x14ac:dyDescent="0.3">
      <c r="A326" s="24"/>
      <c r="B326" s="24"/>
      <c r="C326" s="24"/>
      <c r="D326" s="24"/>
      <c r="E326" s="24"/>
      <c r="F326" s="24"/>
      <c r="G326" s="24"/>
      <c r="J326" s="214"/>
      <c r="K326" s="214"/>
    </row>
    <row r="327" spans="1:11" x14ac:dyDescent="0.3">
      <c r="A327" s="24"/>
      <c r="B327" s="24"/>
      <c r="C327" s="24"/>
      <c r="D327" s="24"/>
      <c r="E327" s="24"/>
      <c r="F327" s="24"/>
      <c r="G327" s="24"/>
      <c r="J327" s="214"/>
      <c r="K327" s="214"/>
    </row>
    <row r="328" spans="1:11" x14ac:dyDescent="0.3">
      <c r="A328" s="24"/>
      <c r="B328" s="24"/>
      <c r="C328" s="24"/>
      <c r="D328" s="24"/>
      <c r="E328" s="24"/>
      <c r="F328" s="24"/>
      <c r="G328" s="24"/>
      <c r="J328" s="214"/>
      <c r="K328" s="214"/>
    </row>
    <row r="329" spans="1:11" x14ac:dyDescent="0.3">
      <c r="A329" s="24"/>
      <c r="B329" s="24"/>
      <c r="C329" s="24"/>
      <c r="D329" s="24"/>
      <c r="E329" s="24"/>
      <c r="F329" s="24"/>
      <c r="G329" s="24"/>
      <c r="J329" s="214"/>
      <c r="K329" s="214"/>
    </row>
    <row r="330" spans="1:11" x14ac:dyDescent="0.3">
      <c r="A330" s="24"/>
      <c r="B330" s="24"/>
      <c r="C330" s="24"/>
      <c r="D330" s="24"/>
      <c r="E330" s="24"/>
      <c r="F330" s="24"/>
      <c r="G330" s="24"/>
      <c r="J330" s="214"/>
      <c r="K330" s="214"/>
    </row>
    <row r="331" spans="1:11" x14ac:dyDescent="0.3">
      <c r="A331" s="24"/>
      <c r="B331" s="24"/>
      <c r="C331" s="24"/>
      <c r="D331" s="24"/>
      <c r="E331" s="24"/>
      <c r="F331" s="24"/>
      <c r="G331" s="24"/>
      <c r="J331" s="214"/>
      <c r="K331" s="214"/>
    </row>
    <row r="332" spans="1:11" x14ac:dyDescent="0.3">
      <c r="A332" s="24"/>
      <c r="B332" s="24"/>
      <c r="C332" s="24"/>
      <c r="D332" s="24"/>
      <c r="E332" s="24"/>
      <c r="F332" s="24"/>
      <c r="G332" s="24"/>
      <c r="J332" s="214"/>
      <c r="K332" s="214"/>
    </row>
    <row r="333" spans="1:11" x14ac:dyDescent="0.3">
      <c r="A333" s="24"/>
      <c r="B333" s="24"/>
      <c r="C333" s="24"/>
      <c r="D333" s="24"/>
      <c r="E333" s="24"/>
      <c r="F333" s="24"/>
      <c r="G333" s="24"/>
      <c r="J333" s="214"/>
      <c r="K333" s="214"/>
    </row>
    <row r="334" spans="1:11" x14ac:dyDescent="0.3">
      <c r="A334" s="24"/>
      <c r="B334" s="24"/>
      <c r="C334" s="24"/>
      <c r="D334" s="24"/>
      <c r="E334" s="24"/>
      <c r="F334" s="24"/>
      <c r="G334" s="24"/>
      <c r="J334" s="214"/>
      <c r="K334" s="214"/>
    </row>
    <row r="335" spans="1:11" x14ac:dyDescent="0.3">
      <c r="A335" s="24"/>
      <c r="B335" s="24"/>
      <c r="C335" s="24"/>
      <c r="D335" s="24"/>
      <c r="E335" s="24"/>
      <c r="F335" s="24"/>
      <c r="G335" s="24"/>
      <c r="J335" s="214"/>
      <c r="K335" s="214"/>
    </row>
    <row r="336" spans="1:11" x14ac:dyDescent="0.3">
      <c r="A336" s="24"/>
      <c r="B336" s="24"/>
      <c r="C336" s="24"/>
      <c r="D336" s="24"/>
      <c r="E336" s="24"/>
      <c r="F336" s="24"/>
      <c r="G336" s="24"/>
      <c r="J336" s="214"/>
      <c r="K336" s="214"/>
    </row>
    <row r="337" spans="1:11" x14ac:dyDescent="0.3">
      <c r="A337" s="24"/>
      <c r="B337" s="24"/>
      <c r="C337" s="24"/>
      <c r="D337" s="24"/>
      <c r="E337" s="24"/>
      <c r="F337" s="24"/>
      <c r="G337" s="24"/>
      <c r="J337" s="214"/>
      <c r="K337" s="214"/>
    </row>
    <row r="338" spans="1:11" x14ac:dyDescent="0.3">
      <c r="A338" s="24"/>
      <c r="B338" s="24"/>
      <c r="C338" s="24"/>
      <c r="D338" s="24"/>
      <c r="E338" s="24"/>
      <c r="F338" s="24"/>
      <c r="G338" s="24"/>
      <c r="J338" s="214"/>
      <c r="K338" s="214"/>
    </row>
    <row r="339" spans="1:11" x14ac:dyDescent="0.3">
      <c r="A339" s="24"/>
      <c r="B339" s="24"/>
      <c r="C339" s="24"/>
      <c r="D339" s="24"/>
      <c r="E339" s="24"/>
      <c r="F339" s="24"/>
      <c r="G339" s="24"/>
      <c r="J339" s="214"/>
      <c r="K339" s="214"/>
    </row>
    <row r="340" spans="1:11" x14ac:dyDescent="0.3">
      <c r="A340" s="24"/>
      <c r="B340" s="24"/>
      <c r="C340" s="24"/>
      <c r="D340" s="24"/>
      <c r="E340" s="24"/>
      <c r="F340" s="24"/>
      <c r="G340" s="24"/>
      <c r="J340" s="214"/>
      <c r="K340" s="214"/>
    </row>
    <row r="341" spans="1:11" x14ac:dyDescent="0.3">
      <c r="A341" s="24"/>
      <c r="B341" s="24"/>
      <c r="C341" s="24"/>
      <c r="D341" s="24"/>
      <c r="E341" s="24"/>
      <c r="F341" s="24"/>
      <c r="G341" s="24"/>
      <c r="J341" s="214"/>
      <c r="K341" s="214"/>
    </row>
    <row r="342" spans="1:11" x14ac:dyDescent="0.3">
      <c r="A342" s="24"/>
      <c r="B342" s="24"/>
      <c r="C342" s="24"/>
      <c r="D342" s="24"/>
      <c r="E342" s="24"/>
      <c r="F342" s="24"/>
      <c r="G342" s="24"/>
      <c r="J342" s="214"/>
      <c r="K342" s="214"/>
    </row>
    <row r="343" spans="1:11" x14ac:dyDescent="0.3">
      <c r="A343" s="24"/>
      <c r="B343" s="24"/>
      <c r="C343" s="24"/>
      <c r="D343" s="24"/>
      <c r="E343" s="24"/>
      <c r="F343" s="24"/>
      <c r="G343" s="24"/>
    </row>
    <row r="344" spans="1:11" x14ac:dyDescent="0.3">
      <c r="A344" s="24"/>
      <c r="B344" s="24"/>
      <c r="C344" s="24"/>
      <c r="D344" s="24"/>
      <c r="E344" s="24"/>
      <c r="F344" s="24"/>
      <c r="G344" s="24"/>
    </row>
    <row r="345" spans="1:11" x14ac:dyDescent="0.3">
      <c r="A345" s="24"/>
      <c r="B345" s="24"/>
      <c r="C345" s="24"/>
      <c r="D345" s="24"/>
      <c r="E345" s="24"/>
      <c r="F345" s="24"/>
      <c r="G345" s="24"/>
    </row>
    <row r="346" spans="1:11" x14ac:dyDescent="0.3">
      <c r="A346" s="24"/>
      <c r="B346" s="24"/>
      <c r="C346" s="24"/>
      <c r="D346" s="24"/>
      <c r="E346" s="24"/>
      <c r="F346" s="24"/>
      <c r="G346" s="24"/>
    </row>
    <row r="347" spans="1:11" x14ac:dyDescent="0.3">
      <c r="A347" s="24"/>
      <c r="B347" s="24"/>
      <c r="C347" s="24"/>
      <c r="D347" s="24"/>
      <c r="E347" s="24"/>
      <c r="F347" s="24"/>
      <c r="G347" s="24"/>
    </row>
    <row r="348" spans="1:11" x14ac:dyDescent="0.3">
      <c r="A348" s="24"/>
      <c r="B348" s="24"/>
      <c r="C348" s="24"/>
      <c r="D348" s="24"/>
      <c r="E348" s="24"/>
      <c r="F348" s="24"/>
      <c r="G348" s="24"/>
    </row>
    <row r="349" spans="1:11" x14ac:dyDescent="0.3">
      <c r="A349" s="24"/>
      <c r="B349" s="24"/>
      <c r="C349" s="24"/>
      <c r="D349" s="24"/>
      <c r="E349" s="24"/>
      <c r="F349" s="24"/>
      <c r="G349" s="24"/>
    </row>
    <row r="350" spans="1:11" x14ac:dyDescent="0.3">
      <c r="A350" s="24"/>
      <c r="B350" s="24"/>
      <c r="C350" s="24"/>
      <c r="D350" s="24"/>
      <c r="E350" s="24"/>
      <c r="F350" s="24"/>
      <c r="G350" s="24"/>
    </row>
    <row r="351" spans="1:11" x14ac:dyDescent="0.3">
      <c r="A351" s="24"/>
      <c r="B351" s="24"/>
      <c r="C351" s="24"/>
      <c r="D351" s="24"/>
      <c r="E351" s="24"/>
      <c r="F351" s="24"/>
      <c r="G351" s="24"/>
    </row>
    <row r="352" spans="1:11" x14ac:dyDescent="0.3">
      <c r="A352" s="24"/>
      <c r="B352" s="24"/>
      <c r="C352" s="24"/>
      <c r="D352" s="24"/>
      <c r="E352" s="24"/>
      <c r="F352" s="24"/>
      <c r="G352" s="24"/>
    </row>
    <row r="353" spans="1:7" x14ac:dyDescent="0.3">
      <c r="A353" s="24"/>
      <c r="B353" s="24"/>
      <c r="C353" s="24"/>
      <c r="D353" s="24"/>
      <c r="E353" s="24"/>
      <c r="F353" s="24"/>
      <c r="G353" s="24"/>
    </row>
    <row r="354" spans="1:7" x14ac:dyDescent="0.3">
      <c r="A354" s="24"/>
      <c r="B354" s="24"/>
      <c r="C354" s="24"/>
      <c r="D354" s="24"/>
      <c r="E354" s="24"/>
      <c r="F354" s="24"/>
      <c r="G354" s="24"/>
    </row>
    <row r="355" spans="1:7" x14ac:dyDescent="0.3">
      <c r="A355" s="24"/>
      <c r="B355" s="24"/>
      <c r="C355" s="24"/>
      <c r="D355" s="24"/>
      <c r="E355" s="24"/>
      <c r="F355" s="24"/>
      <c r="G355" s="24"/>
    </row>
    <row r="356" spans="1:7" x14ac:dyDescent="0.3">
      <c r="A356" s="24"/>
      <c r="B356" s="24"/>
      <c r="C356" s="24"/>
      <c r="D356" s="24"/>
      <c r="E356" s="24"/>
      <c r="F356" s="24"/>
      <c r="G356" s="24"/>
    </row>
    <row r="357" spans="1:7" x14ac:dyDescent="0.3">
      <c r="A357" s="24"/>
      <c r="B357" s="24"/>
      <c r="C357" s="24"/>
      <c r="D357" s="24"/>
      <c r="E357" s="24"/>
      <c r="F357" s="24"/>
      <c r="G357" s="24"/>
    </row>
    <row r="358" spans="1:7" x14ac:dyDescent="0.3">
      <c r="A358" s="24"/>
      <c r="B358" s="24"/>
      <c r="C358" s="24"/>
      <c r="D358" s="24"/>
      <c r="E358" s="24"/>
      <c r="F358" s="24"/>
      <c r="G358" s="24"/>
    </row>
    <row r="359" spans="1:7" x14ac:dyDescent="0.3">
      <c r="A359" s="24"/>
      <c r="B359" s="24"/>
      <c r="C359" s="24"/>
      <c r="D359" s="24"/>
      <c r="E359" s="24"/>
      <c r="F359" s="24"/>
      <c r="G359" s="24"/>
    </row>
    <row r="360" spans="1:7" x14ac:dyDescent="0.3">
      <c r="A360" s="24"/>
      <c r="B360" s="24"/>
      <c r="C360" s="24"/>
      <c r="D360" s="24"/>
      <c r="E360" s="24"/>
      <c r="F360" s="24"/>
      <c r="G360" s="24"/>
    </row>
    <row r="361" spans="1:7" x14ac:dyDescent="0.3">
      <c r="A361" s="24"/>
      <c r="B361" s="24"/>
      <c r="C361" s="24"/>
      <c r="D361" s="24"/>
      <c r="E361" s="24"/>
      <c r="F361" s="24"/>
      <c r="G361" s="24"/>
    </row>
    <row r="362" spans="1:7" x14ac:dyDescent="0.3">
      <c r="A362" s="24"/>
      <c r="B362" s="24"/>
      <c r="C362" s="24"/>
      <c r="D362" s="24"/>
      <c r="E362" s="24"/>
      <c r="F362" s="24"/>
      <c r="G362" s="24"/>
    </row>
    <row r="363" spans="1:7" x14ac:dyDescent="0.3">
      <c r="A363" s="24"/>
      <c r="B363" s="24"/>
      <c r="C363" s="24"/>
      <c r="D363" s="24"/>
      <c r="E363" s="24"/>
      <c r="F363" s="24"/>
      <c r="G363" s="24"/>
    </row>
    <row r="364" spans="1:7" x14ac:dyDescent="0.3">
      <c r="A364" s="24"/>
      <c r="B364" s="24"/>
      <c r="C364" s="24"/>
      <c r="D364" s="24"/>
      <c r="E364" s="24"/>
      <c r="F364" s="24"/>
      <c r="G364" s="24"/>
    </row>
    <row r="365" spans="1:7" x14ac:dyDescent="0.3">
      <c r="A365" s="24"/>
      <c r="B365" s="24"/>
      <c r="C365" s="24"/>
      <c r="D365" s="24"/>
      <c r="E365" s="24"/>
      <c r="F365" s="24"/>
      <c r="G365" s="24"/>
    </row>
    <row r="366" spans="1:7" x14ac:dyDescent="0.3">
      <c r="A366" s="24"/>
      <c r="B366" s="24"/>
      <c r="C366" s="24"/>
      <c r="D366" s="24"/>
      <c r="E366" s="24"/>
      <c r="F366" s="24"/>
      <c r="G366" s="24"/>
    </row>
    <row r="367" spans="1:7" x14ac:dyDescent="0.3">
      <c r="A367" s="24"/>
      <c r="B367" s="24"/>
      <c r="C367" s="24"/>
      <c r="D367" s="24"/>
      <c r="E367" s="24"/>
      <c r="F367" s="24"/>
      <c r="G367" s="24"/>
    </row>
    <row r="368" spans="1:7" x14ac:dyDescent="0.3">
      <c r="A368" s="24"/>
      <c r="B368" s="24"/>
      <c r="C368" s="24"/>
      <c r="D368" s="24"/>
      <c r="E368" s="24"/>
      <c r="F368" s="24"/>
      <c r="G368" s="24"/>
    </row>
    <row r="369" spans="1:8" x14ac:dyDescent="0.3">
      <c r="A369" s="24"/>
      <c r="B369" s="24"/>
      <c r="C369" s="24"/>
      <c r="D369" s="24"/>
      <c r="E369" s="24"/>
      <c r="F369" s="24"/>
      <c r="G369" s="24"/>
    </row>
    <row r="370" spans="1:8" x14ac:dyDescent="0.3">
      <c r="A370" s="24"/>
      <c r="B370" s="24"/>
      <c r="C370" s="24"/>
      <c r="D370" s="24"/>
      <c r="E370" s="24"/>
      <c r="F370" s="24"/>
      <c r="G370" s="24"/>
    </row>
    <row r="371" spans="1:8" x14ac:dyDescent="0.3">
      <c r="A371" s="24"/>
      <c r="B371" s="24"/>
      <c r="C371" s="24"/>
      <c r="D371" s="24"/>
      <c r="E371" s="24"/>
      <c r="F371" s="24"/>
      <c r="G371" s="24"/>
    </row>
    <row r="372" spans="1:8" x14ac:dyDescent="0.3">
      <c r="A372" s="24"/>
      <c r="B372" s="24"/>
      <c r="C372" s="24"/>
      <c r="D372" s="24"/>
      <c r="E372" s="24"/>
      <c r="F372" s="24"/>
      <c r="G372" s="24"/>
    </row>
    <row r="373" spans="1:8" x14ac:dyDescent="0.3">
      <c r="A373" s="24"/>
      <c r="B373" s="24"/>
      <c r="C373" s="24"/>
      <c r="D373" s="24"/>
      <c r="E373" s="24"/>
      <c r="F373" s="24"/>
      <c r="G373" s="24"/>
    </row>
    <row r="374" spans="1:8" x14ac:dyDescent="0.3">
      <c r="A374" s="24"/>
      <c r="B374" s="24"/>
      <c r="C374" s="24"/>
      <c r="D374" s="24"/>
      <c r="E374" s="24"/>
      <c r="F374" s="24"/>
      <c r="G374" s="24"/>
    </row>
    <row r="375" spans="1:8" x14ac:dyDescent="0.3">
      <c r="A375" s="24"/>
      <c r="B375" s="24"/>
      <c r="C375" s="24"/>
      <c r="D375" s="24"/>
      <c r="E375" s="24"/>
      <c r="F375" s="24"/>
      <c r="G375" s="24"/>
    </row>
    <row r="376" spans="1:8" x14ac:dyDescent="0.3">
      <c r="A376" s="24"/>
      <c r="B376" s="24"/>
      <c r="C376" s="24"/>
      <c r="D376" s="24"/>
      <c r="E376" s="24"/>
      <c r="F376" s="24"/>
      <c r="G376" s="24"/>
    </row>
    <row r="377" spans="1:8" x14ac:dyDescent="0.3">
      <c r="A377" s="24"/>
      <c r="B377" s="24"/>
      <c r="C377" s="24"/>
      <c r="D377" s="24"/>
      <c r="E377" s="24"/>
      <c r="F377" s="24"/>
      <c r="G377" s="24"/>
    </row>
    <row r="378" spans="1:8" x14ac:dyDescent="0.3">
      <c r="A378" s="24"/>
      <c r="B378" s="24"/>
      <c r="C378" s="24"/>
      <c r="D378" s="24"/>
      <c r="E378" s="24"/>
      <c r="F378" s="24"/>
      <c r="G378" s="24"/>
    </row>
    <row r="379" spans="1:8" x14ac:dyDescent="0.3">
      <c r="A379" s="24"/>
      <c r="B379" s="24"/>
      <c r="C379" s="24"/>
      <c r="D379" s="24"/>
      <c r="E379" s="24"/>
      <c r="F379" s="24"/>
      <c r="G379" s="24"/>
    </row>
    <row r="380" spans="1:8" x14ac:dyDescent="0.3">
      <c r="A380" s="24"/>
      <c r="B380" s="24"/>
      <c r="C380" s="24"/>
      <c r="D380" s="24"/>
      <c r="E380" s="24"/>
      <c r="F380" s="24"/>
      <c r="G380" s="24"/>
    </row>
    <row r="381" spans="1:8" x14ac:dyDescent="0.3">
      <c r="A381" s="24"/>
      <c r="B381" s="24"/>
      <c r="C381" s="24"/>
      <c r="D381" s="24"/>
      <c r="E381" s="24"/>
      <c r="F381" s="24"/>
      <c r="G381" s="24"/>
      <c r="H381" s="24"/>
    </row>
    <row r="382" spans="1:8" x14ac:dyDescent="0.3">
      <c r="A382" s="24"/>
      <c r="B382" s="24"/>
      <c r="C382" s="24"/>
      <c r="D382" s="24"/>
      <c r="E382" s="24"/>
      <c r="F382" s="24"/>
      <c r="G382" s="24"/>
      <c r="H382" s="24"/>
    </row>
    <row r="383" spans="1:8" x14ac:dyDescent="0.3">
      <c r="A383" s="24"/>
      <c r="B383" s="24"/>
      <c r="C383" s="24"/>
      <c r="D383" s="24"/>
      <c r="E383" s="24"/>
      <c r="F383" s="24"/>
      <c r="G383" s="24"/>
      <c r="H383" s="24"/>
    </row>
    <row r="384" spans="1:8" x14ac:dyDescent="0.3">
      <c r="A384" s="24"/>
      <c r="B384" s="24"/>
      <c r="C384" s="24"/>
      <c r="D384" s="24"/>
      <c r="E384" s="24"/>
      <c r="F384" s="24"/>
      <c r="G384" s="24"/>
      <c r="H384" s="24"/>
    </row>
    <row r="385" spans="1:8" x14ac:dyDescent="0.3">
      <c r="A385" s="24"/>
      <c r="B385" s="24"/>
      <c r="C385" s="24"/>
      <c r="D385" s="24"/>
      <c r="E385" s="24"/>
      <c r="F385" s="24"/>
      <c r="G385" s="24"/>
      <c r="H385" s="24"/>
    </row>
    <row r="386" spans="1:8" x14ac:dyDescent="0.3">
      <c r="A386" s="24"/>
      <c r="B386" s="24"/>
      <c r="C386" s="24"/>
      <c r="D386" s="24"/>
      <c r="E386" s="24"/>
      <c r="F386" s="24"/>
      <c r="G386" s="24"/>
      <c r="H386" s="24"/>
    </row>
    <row r="387" spans="1:8" x14ac:dyDescent="0.3">
      <c r="A387" s="24"/>
      <c r="B387" s="24"/>
      <c r="C387" s="24"/>
      <c r="D387" s="24"/>
      <c r="E387" s="24"/>
      <c r="F387" s="24"/>
      <c r="G387" s="24"/>
      <c r="H387" s="24"/>
    </row>
    <row r="388" spans="1:8" x14ac:dyDescent="0.3">
      <c r="A388" s="24"/>
      <c r="B388" s="24"/>
      <c r="C388" s="24"/>
      <c r="D388" s="24"/>
      <c r="E388" s="24"/>
      <c r="F388" s="24"/>
      <c r="G388" s="24"/>
      <c r="H388" s="24"/>
    </row>
    <row r="389" spans="1:8" x14ac:dyDescent="0.3">
      <c r="A389" s="24"/>
      <c r="B389" s="24"/>
      <c r="C389" s="24"/>
      <c r="D389" s="24"/>
      <c r="E389" s="24"/>
      <c r="F389" s="24"/>
      <c r="G389" s="24"/>
      <c r="H389" s="24"/>
    </row>
    <row r="390" spans="1:8" x14ac:dyDescent="0.3">
      <c r="A390" s="24"/>
      <c r="B390" s="24"/>
      <c r="C390" s="24"/>
      <c r="D390" s="24"/>
      <c r="E390" s="24"/>
      <c r="F390" s="24"/>
      <c r="G390" s="24"/>
      <c r="H390" s="24"/>
    </row>
    <row r="391" spans="1:8" x14ac:dyDescent="0.3">
      <c r="A391" s="24"/>
      <c r="B391" s="24"/>
      <c r="C391" s="24"/>
      <c r="D391" s="24"/>
      <c r="E391" s="24"/>
      <c r="F391" s="24"/>
      <c r="G391" s="24"/>
      <c r="H391" s="24"/>
    </row>
    <row r="392" spans="1:8" x14ac:dyDescent="0.3">
      <c r="A392" s="24"/>
      <c r="B392" s="24"/>
      <c r="C392" s="24"/>
      <c r="D392" s="24"/>
      <c r="E392" s="24"/>
      <c r="F392" s="24"/>
      <c r="G392" s="24"/>
      <c r="H392" s="24"/>
    </row>
    <row r="393" spans="1:8" x14ac:dyDescent="0.3">
      <c r="A393" s="24"/>
      <c r="B393" s="24"/>
      <c r="C393" s="24"/>
      <c r="D393" s="24"/>
      <c r="E393" s="24"/>
      <c r="F393" s="24"/>
      <c r="G393" s="24"/>
      <c r="H393" s="24"/>
    </row>
    <row r="394" spans="1:8" x14ac:dyDescent="0.3">
      <c r="A394" s="24"/>
      <c r="B394" s="24"/>
      <c r="C394" s="24"/>
      <c r="D394" s="24"/>
      <c r="E394" s="24"/>
      <c r="F394" s="24"/>
      <c r="G394" s="24"/>
      <c r="H394" s="24"/>
    </row>
    <row r="395" spans="1:8" x14ac:dyDescent="0.3">
      <c r="A395" s="24"/>
      <c r="B395" s="24"/>
      <c r="C395" s="24"/>
      <c r="D395" s="24"/>
      <c r="E395" s="24"/>
      <c r="F395" s="24"/>
      <c r="G395" s="24"/>
      <c r="H395" s="24"/>
    </row>
    <row r="396" spans="1:8" x14ac:dyDescent="0.3">
      <c r="A396" s="24"/>
      <c r="B396" s="24"/>
      <c r="C396" s="24"/>
      <c r="D396" s="24"/>
      <c r="E396" s="24"/>
      <c r="F396" s="24"/>
      <c r="G396" s="24"/>
      <c r="H396" s="24"/>
    </row>
    <row r="397" spans="1:8" x14ac:dyDescent="0.3">
      <c r="A397" s="24"/>
      <c r="B397" s="24"/>
      <c r="C397" s="24"/>
      <c r="D397" s="24"/>
      <c r="E397" s="24"/>
      <c r="F397" s="24"/>
      <c r="G397" s="24"/>
      <c r="H397" s="24"/>
    </row>
    <row r="398" spans="1:8" x14ac:dyDescent="0.3">
      <c r="A398" s="24"/>
      <c r="B398" s="24"/>
      <c r="C398" s="24"/>
      <c r="D398" s="24"/>
      <c r="E398" s="24"/>
      <c r="F398" s="24"/>
      <c r="G398" s="24"/>
      <c r="H398" s="24"/>
    </row>
    <row r="399" spans="1:8" x14ac:dyDescent="0.3">
      <c r="A399" s="24"/>
      <c r="B399" s="24"/>
      <c r="C399" s="24"/>
      <c r="D399" s="24"/>
      <c r="E399" s="24"/>
      <c r="F399" s="24"/>
      <c r="G399" s="24"/>
      <c r="H399" s="24"/>
    </row>
    <row r="400" spans="1:8" x14ac:dyDescent="0.3">
      <c r="A400" s="24"/>
      <c r="B400" s="24"/>
      <c r="C400" s="24"/>
      <c r="D400" s="24"/>
      <c r="E400" s="24"/>
      <c r="F400" s="24"/>
      <c r="G400" s="24"/>
      <c r="H400" s="24"/>
    </row>
    <row r="401" spans="1:8" x14ac:dyDescent="0.3">
      <c r="A401" s="24"/>
      <c r="B401" s="24"/>
      <c r="C401" s="24"/>
      <c r="D401" s="24"/>
      <c r="E401" s="24"/>
      <c r="F401" s="24"/>
      <c r="G401" s="24"/>
      <c r="H401" s="24"/>
    </row>
    <row r="402" spans="1:8" x14ac:dyDescent="0.3">
      <c r="A402" s="24"/>
      <c r="B402" s="24"/>
      <c r="C402" s="24"/>
      <c r="D402" s="24"/>
      <c r="E402" s="24"/>
      <c r="F402" s="24"/>
      <c r="G402" s="24"/>
      <c r="H402" s="24"/>
    </row>
    <row r="403" spans="1:8" x14ac:dyDescent="0.3">
      <c r="A403" s="24"/>
      <c r="B403" s="24"/>
      <c r="C403" s="24"/>
      <c r="D403" s="24"/>
      <c r="E403" s="24"/>
      <c r="F403" s="24"/>
      <c r="G403" s="24"/>
      <c r="H403" s="24"/>
    </row>
    <row r="404" spans="1:8" x14ac:dyDescent="0.3">
      <c r="A404" s="24"/>
      <c r="B404" s="24"/>
      <c r="C404" s="24"/>
      <c r="D404" s="24"/>
      <c r="E404" s="24"/>
      <c r="F404" s="24"/>
      <c r="G404" s="24"/>
      <c r="H404" s="24"/>
    </row>
    <row r="405" spans="1:8" x14ac:dyDescent="0.3">
      <c r="A405" s="24"/>
      <c r="B405" s="24"/>
      <c r="C405" s="24"/>
      <c r="D405" s="24"/>
      <c r="E405" s="24"/>
      <c r="F405" s="24"/>
      <c r="G405" s="24"/>
      <c r="H405" s="24"/>
    </row>
    <row r="406" spans="1:8" x14ac:dyDescent="0.3">
      <c r="A406" s="24"/>
      <c r="B406" s="24"/>
      <c r="C406" s="24"/>
      <c r="D406" s="24"/>
      <c r="E406" s="24"/>
      <c r="F406" s="24"/>
      <c r="G406" s="24"/>
      <c r="H406" s="24"/>
    </row>
    <row r="407" spans="1:8" x14ac:dyDescent="0.3">
      <c r="A407" s="24"/>
      <c r="B407" s="24"/>
      <c r="C407" s="24"/>
      <c r="D407" s="24"/>
      <c r="E407" s="24"/>
      <c r="F407" s="24"/>
      <c r="G407" s="24"/>
      <c r="H407" s="24"/>
    </row>
    <row r="408" spans="1:8" x14ac:dyDescent="0.3">
      <c r="A408" s="24"/>
      <c r="B408" s="24"/>
      <c r="C408" s="24"/>
      <c r="D408" s="24"/>
      <c r="E408" s="24"/>
      <c r="F408" s="24"/>
      <c r="G408" s="24"/>
      <c r="H408" s="24"/>
    </row>
    <row r="409" spans="1:8" x14ac:dyDescent="0.3">
      <c r="A409" s="24"/>
      <c r="B409" s="24"/>
      <c r="C409" s="24"/>
      <c r="D409" s="24"/>
      <c r="E409" s="24"/>
      <c r="F409" s="24"/>
      <c r="G409" s="24"/>
      <c r="H409" s="24"/>
    </row>
    <row r="410" spans="1:8" x14ac:dyDescent="0.3">
      <c r="A410" s="24"/>
      <c r="B410" s="24"/>
      <c r="C410" s="24"/>
      <c r="D410" s="24"/>
      <c r="E410" s="24"/>
      <c r="F410" s="24"/>
      <c r="G410" s="24"/>
      <c r="H410" s="24"/>
    </row>
    <row r="411" spans="1:8" x14ac:dyDescent="0.3">
      <c r="A411" s="24"/>
      <c r="B411" s="24"/>
      <c r="C411" s="24"/>
      <c r="D411" s="24"/>
      <c r="E411" s="24"/>
      <c r="F411" s="24"/>
      <c r="G411" s="24"/>
      <c r="H411" s="24"/>
    </row>
    <row r="412" spans="1:8" x14ac:dyDescent="0.3">
      <c r="A412" s="24"/>
      <c r="B412" s="24"/>
      <c r="C412" s="24"/>
      <c r="D412" s="24"/>
      <c r="E412" s="24"/>
      <c r="F412" s="24"/>
      <c r="G412" s="24"/>
      <c r="H412" s="24"/>
    </row>
    <row r="413" spans="1:8" x14ac:dyDescent="0.3">
      <c r="A413" s="24"/>
      <c r="B413" s="24"/>
      <c r="C413" s="24"/>
      <c r="D413" s="24"/>
      <c r="E413" s="24"/>
      <c r="F413" s="24"/>
      <c r="G413" s="24"/>
      <c r="H413" s="24"/>
    </row>
    <row r="414" spans="1:8" x14ac:dyDescent="0.3">
      <c r="A414" s="24"/>
      <c r="B414" s="24"/>
      <c r="C414" s="24"/>
      <c r="D414" s="24"/>
      <c r="E414" s="24"/>
      <c r="F414" s="24"/>
      <c r="G414" s="24"/>
      <c r="H414" s="24"/>
    </row>
    <row r="415" spans="1:8" x14ac:dyDescent="0.3">
      <c r="A415" s="24"/>
      <c r="B415" s="24"/>
      <c r="C415" s="24"/>
      <c r="D415" s="24"/>
      <c r="E415" s="24"/>
      <c r="F415" s="24"/>
      <c r="G415" s="24"/>
      <c r="H415" s="24"/>
    </row>
    <row r="416" spans="1:8" x14ac:dyDescent="0.3">
      <c r="A416" s="24"/>
      <c r="B416" s="24"/>
      <c r="C416" s="24"/>
      <c r="D416" s="24"/>
      <c r="E416" s="24"/>
      <c r="F416" s="24"/>
      <c r="G416" s="24"/>
      <c r="H416" s="24"/>
    </row>
    <row r="417" spans="1:8" x14ac:dyDescent="0.3">
      <c r="A417" s="24"/>
      <c r="B417" s="24"/>
      <c r="C417" s="24"/>
      <c r="D417" s="24"/>
      <c r="E417" s="24"/>
      <c r="F417" s="24"/>
      <c r="G417" s="24"/>
      <c r="H417" s="24"/>
    </row>
    <row r="418" spans="1:8" x14ac:dyDescent="0.3">
      <c r="A418" s="24"/>
      <c r="B418" s="24"/>
      <c r="C418" s="24"/>
      <c r="D418" s="24"/>
      <c r="E418" s="24"/>
      <c r="F418" s="24"/>
      <c r="G418" s="24"/>
      <c r="H418" s="24"/>
    </row>
    <row r="419" spans="1:8" x14ac:dyDescent="0.3">
      <c r="A419" s="24"/>
      <c r="B419" s="24"/>
      <c r="C419" s="24"/>
      <c r="D419" s="24"/>
      <c r="E419" s="24"/>
      <c r="F419" s="24"/>
      <c r="G419" s="24"/>
      <c r="H419" s="24"/>
    </row>
    <row r="420" spans="1:8" x14ac:dyDescent="0.3">
      <c r="A420" s="24"/>
      <c r="B420" s="24"/>
      <c r="C420" s="24"/>
      <c r="D420" s="24"/>
      <c r="E420" s="24"/>
      <c r="F420" s="24"/>
      <c r="G420" s="24"/>
      <c r="H420" s="24"/>
    </row>
    <row r="421" spans="1:8" x14ac:dyDescent="0.3">
      <c r="A421" s="24"/>
      <c r="B421" s="24"/>
      <c r="C421" s="24"/>
      <c r="D421" s="24"/>
      <c r="E421" s="24"/>
      <c r="F421" s="24"/>
      <c r="G421" s="24"/>
      <c r="H421" s="24"/>
    </row>
    <row r="422" spans="1:8" x14ac:dyDescent="0.3">
      <c r="A422" s="24"/>
      <c r="B422" s="24"/>
      <c r="C422" s="24"/>
      <c r="D422" s="24"/>
      <c r="E422" s="24"/>
      <c r="F422" s="24"/>
      <c r="G422" s="24"/>
      <c r="H422" s="24"/>
    </row>
    <row r="423" spans="1:8" x14ac:dyDescent="0.3">
      <c r="A423" s="24"/>
      <c r="B423" s="24"/>
      <c r="C423" s="24"/>
      <c r="D423" s="24"/>
      <c r="E423" s="24"/>
      <c r="F423" s="24"/>
      <c r="G423" s="24"/>
      <c r="H423" s="24"/>
    </row>
    <row r="424" spans="1:8" x14ac:dyDescent="0.3">
      <c r="A424" s="24"/>
      <c r="B424" s="24"/>
      <c r="C424" s="24"/>
      <c r="D424" s="24"/>
      <c r="E424" s="24"/>
      <c r="F424" s="24"/>
      <c r="G424" s="24"/>
      <c r="H424" s="24"/>
    </row>
    <row r="425" spans="1:8" x14ac:dyDescent="0.3">
      <c r="A425" s="24"/>
      <c r="B425" s="24"/>
      <c r="C425" s="24"/>
      <c r="D425" s="24"/>
      <c r="E425" s="24"/>
      <c r="F425" s="24"/>
      <c r="G425" s="24"/>
      <c r="H425" s="24"/>
    </row>
    <row r="426" spans="1:8" x14ac:dyDescent="0.3">
      <c r="A426" s="24"/>
      <c r="B426" s="24"/>
      <c r="C426" s="24"/>
      <c r="D426" s="24"/>
      <c r="E426" s="24"/>
      <c r="F426" s="24"/>
      <c r="G426" s="24"/>
      <c r="H426" s="24"/>
    </row>
    <row r="427" spans="1:8" x14ac:dyDescent="0.3">
      <c r="A427" s="24"/>
      <c r="B427" s="24"/>
      <c r="C427" s="24"/>
      <c r="D427" s="24"/>
      <c r="E427" s="24"/>
      <c r="F427" s="24"/>
      <c r="G427" s="24"/>
      <c r="H427" s="24"/>
    </row>
    <row r="428" spans="1:8" x14ac:dyDescent="0.3">
      <c r="A428" s="24"/>
      <c r="B428" s="24"/>
      <c r="C428" s="24"/>
      <c r="D428" s="24"/>
      <c r="E428" s="24"/>
      <c r="F428" s="24"/>
      <c r="G428" s="24"/>
      <c r="H428" s="24"/>
    </row>
    <row r="429" spans="1:8" x14ac:dyDescent="0.3">
      <c r="A429" s="24"/>
      <c r="B429" s="24"/>
      <c r="C429" s="24"/>
      <c r="D429" s="24"/>
      <c r="E429" s="24"/>
      <c r="F429" s="24"/>
      <c r="G429" s="24"/>
      <c r="H429" s="24"/>
    </row>
    <row r="430" spans="1:8" x14ac:dyDescent="0.3">
      <c r="A430" s="24"/>
      <c r="B430" s="24"/>
      <c r="C430" s="24"/>
      <c r="D430" s="24"/>
      <c r="E430" s="24"/>
      <c r="F430" s="24"/>
      <c r="G430" s="24"/>
      <c r="H430" s="24"/>
    </row>
    <row r="431" spans="1:8" x14ac:dyDescent="0.3">
      <c r="A431" s="24"/>
      <c r="B431" s="24"/>
      <c r="C431" s="24"/>
      <c r="D431" s="24"/>
      <c r="E431" s="24"/>
      <c r="F431" s="24"/>
      <c r="G431" s="24"/>
      <c r="H431" s="24"/>
    </row>
    <row r="432" spans="1:8" x14ac:dyDescent="0.3">
      <c r="A432" s="24"/>
      <c r="B432" s="24"/>
      <c r="C432" s="24"/>
      <c r="D432" s="24"/>
      <c r="E432" s="24"/>
      <c r="F432" s="24"/>
      <c r="G432" s="24"/>
      <c r="H432" s="24"/>
    </row>
    <row r="433" spans="1:8" x14ac:dyDescent="0.3">
      <c r="A433" s="24"/>
      <c r="B433" s="24"/>
      <c r="C433" s="24"/>
      <c r="D433" s="24"/>
      <c r="E433" s="24"/>
      <c r="F433" s="24"/>
      <c r="G433" s="24"/>
      <c r="H433" s="24"/>
    </row>
    <row r="434" spans="1:8" x14ac:dyDescent="0.3">
      <c r="A434" s="24"/>
      <c r="B434" s="24"/>
      <c r="C434" s="24"/>
      <c r="D434" s="24"/>
      <c r="E434" s="24"/>
      <c r="F434" s="24"/>
      <c r="G434" s="24"/>
      <c r="H434" s="24"/>
    </row>
    <row r="435" spans="1:8" x14ac:dyDescent="0.3">
      <c r="A435" s="24"/>
      <c r="B435" s="24"/>
      <c r="C435" s="24"/>
      <c r="D435" s="24"/>
      <c r="E435" s="24"/>
      <c r="F435" s="24"/>
      <c r="G435" s="24"/>
      <c r="H435" s="24"/>
    </row>
    <row r="436" spans="1:8" x14ac:dyDescent="0.3">
      <c r="A436" s="24"/>
      <c r="B436" s="24"/>
      <c r="C436" s="24"/>
      <c r="D436" s="24"/>
      <c r="E436" s="24"/>
      <c r="F436" s="24"/>
      <c r="G436" s="24"/>
      <c r="H436" s="24"/>
    </row>
    <row r="437" spans="1:8" x14ac:dyDescent="0.3">
      <c r="A437" s="24"/>
      <c r="B437" s="24"/>
      <c r="C437" s="24"/>
      <c r="D437" s="24"/>
      <c r="E437" s="24"/>
      <c r="F437" s="24"/>
      <c r="G437" s="24"/>
      <c r="H437" s="24"/>
    </row>
    <row r="438" spans="1:8" x14ac:dyDescent="0.3">
      <c r="A438" s="24"/>
      <c r="B438" s="24"/>
      <c r="C438" s="24"/>
      <c r="D438" s="24"/>
      <c r="E438" s="24"/>
      <c r="F438" s="24"/>
      <c r="G438" s="24"/>
      <c r="H438" s="24"/>
    </row>
    <row r="439" spans="1:8" x14ac:dyDescent="0.3">
      <c r="A439" s="24"/>
      <c r="B439" s="24"/>
      <c r="C439" s="24"/>
      <c r="D439" s="24"/>
      <c r="E439" s="24"/>
      <c r="F439" s="24"/>
      <c r="G439" s="24"/>
      <c r="H439" s="24"/>
    </row>
    <row r="440" spans="1:8" x14ac:dyDescent="0.3">
      <c r="A440" s="24"/>
      <c r="B440" s="24"/>
      <c r="C440" s="24"/>
      <c r="D440" s="24"/>
      <c r="E440" s="24"/>
      <c r="F440" s="24"/>
      <c r="G440" s="24"/>
      <c r="H440" s="24"/>
    </row>
    <row r="441" spans="1:8" x14ac:dyDescent="0.3">
      <c r="A441" s="24"/>
      <c r="B441" s="24"/>
      <c r="C441" s="24"/>
      <c r="D441" s="24"/>
      <c r="E441" s="24"/>
      <c r="F441" s="24"/>
      <c r="G441" s="24"/>
      <c r="H441" s="24"/>
    </row>
    <row r="442" spans="1:8" x14ac:dyDescent="0.3">
      <c r="A442" s="24"/>
      <c r="B442" s="24"/>
      <c r="C442" s="24"/>
      <c r="D442" s="24"/>
      <c r="E442" s="24"/>
      <c r="F442" s="24"/>
      <c r="G442" s="24"/>
      <c r="H442" s="24"/>
    </row>
    <row r="443" spans="1:8" x14ac:dyDescent="0.3">
      <c r="A443" s="24"/>
      <c r="B443" s="24"/>
      <c r="C443" s="24"/>
      <c r="D443" s="24"/>
      <c r="E443" s="24"/>
      <c r="F443" s="24"/>
      <c r="G443" s="24"/>
      <c r="H443" s="24"/>
    </row>
    <row r="444" spans="1:8" x14ac:dyDescent="0.3">
      <c r="A444" s="24"/>
      <c r="B444" s="24"/>
      <c r="C444" s="24"/>
      <c r="D444" s="24"/>
      <c r="E444" s="24"/>
      <c r="F444" s="24"/>
      <c r="G444" s="24"/>
      <c r="H444" s="25"/>
    </row>
    <row r="445" spans="1:8" x14ac:dyDescent="0.3">
      <c r="A445" s="24"/>
      <c r="B445" s="24"/>
      <c r="C445" s="24"/>
      <c r="D445" s="24"/>
      <c r="E445" s="24"/>
      <c r="F445" s="24"/>
      <c r="G445" s="24"/>
      <c r="H445" s="25"/>
    </row>
    <row r="446" spans="1:8" x14ac:dyDescent="0.3">
      <c r="A446" s="24"/>
      <c r="B446" s="24"/>
      <c r="C446" s="24"/>
      <c r="D446" s="24"/>
      <c r="E446" s="24"/>
      <c r="F446" s="24"/>
      <c r="G446" s="24"/>
      <c r="H446" s="25"/>
    </row>
    <row r="447" spans="1:8" x14ac:dyDescent="0.3">
      <c r="A447" s="24"/>
      <c r="B447" s="24"/>
      <c r="C447" s="24"/>
      <c r="D447" s="24"/>
      <c r="E447" s="24"/>
      <c r="F447" s="24"/>
      <c r="G447" s="24"/>
      <c r="H447" s="25"/>
    </row>
    <row r="448" spans="1:8" x14ac:dyDescent="0.3">
      <c r="A448" s="24"/>
      <c r="B448" s="24"/>
      <c r="C448" s="24"/>
      <c r="D448" s="24"/>
      <c r="E448" s="24"/>
      <c r="F448" s="24"/>
      <c r="G448" s="24"/>
      <c r="H448" s="25"/>
    </row>
    <row r="449" spans="1:9" x14ac:dyDescent="0.3">
      <c r="A449" s="24"/>
      <c r="B449" s="24"/>
      <c r="C449" s="24"/>
      <c r="D449" s="24"/>
      <c r="E449" s="24"/>
      <c r="F449" s="24"/>
      <c r="G449" s="24"/>
      <c r="H449" s="25"/>
    </row>
    <row r="450" spans="1:9" x14ac:dyDescent="0.3">
      <c r="A450" s="24"/>
      <c r="B450" s="24"/>
      <c r="C450" s="24"/>
      <c r="D450" s="24"/>
      <c r="E450" s="24"/>
      <c r="F450" s="24"/>
      <c r="G450" s="24"/>
      <c r="H450" s="25"/>
    </row>
    <row r="451" spans="1:9" x14ac:dyDescent="0.3">
      <c r="A451" s="24"/>
      <c r="B451" s="24"/>
      <c r="C451" s="24"/>
      <c r="D451" s="24"/>
      <c r="E451" s="24"/>
      <c r="F451" s="24"/>
      <c r="G451" s="24"/>
      <c r="H451" s="25"/>
      <c r="I451" s="25"/>
    </row>
    <row r="452" spans="1:9" x14ac:dyDescent="0.3">
      <c r="A452" s="24"/>
      <c r="B452" s="24"/>
      <c r="C452" s="24"/>
      <c r="D452" s="24"/>
      <c r="E452" s="24"/>
      <c r="F452" s="24"/>
      <c r="G452" s="24"/>
      <c r="H452" s="25"/>
      <c r="I452" s="25"/>
    </row>
    <row r="453" spans="1:9" x14ac:dyDescent="0.3">
      <c r="A453" s="24"/>
      <c r="B453" s="24"/>
      <c r="C453" s="24"/>
      <c r="D453" s="24"/>
      <c r="E453" s="24"/>
      <c r="F453" s="24"/>
      <c r="G453" s="24"/>
      <c r="H453" s="25"/>
      <c r="I453" s="25"/>
    </row>
    <row r="454" spans="1:9" x14ac:dyDescent="0.3">
      <c r="A454" s="24"/>
      <c r="B454" s="24"/>
      <c r="C454" s="24"/>
      <c r="D454" s="24"/>
      <c r="E454" s="24"/>
      <c r="F454" s="24"/>
      <c r="G454" s="24"/>
      <c r="H454" s="25"/>
      <c r="I454" s="25"/>
    </row>
    <row r="455" spans="1:9" x14ac:dyDescent="0.3">
      <c r="A455" s="24"/>
      <c r="B455" s="24"/>
      <c r="C455" s="24"/>
      <c r="D455" s="24"/>
      <c r="E455" s="24"/>
      <c r="F455" s="24"/>
      <c r="G455" s="24"/>
      <c r="H455" s="25"/>
      <c r="I455" s="25"/>
    </row>
    <row r="456" spans="1:9" x14ac:dyDescent="0.3">
      <c r="A456" s="24"/>
      <c r="B456" s="24"/>
      <c r="C456" s="24"/>
      <c r="D456" s="24"/>
      <c r="E456" s="24"/>
      <c r="F456" s="24"/>
      <c r="G456" s="24"/>
      <c r="H456" s="25"/>
      <c r="I456" s="25"/>
    </row>
    <row r="457" spans="1:9" x14ac:dyDescent="0.3">
      <c r="A457" s="24"/>
      <c r="B457" s="24"/>
      <c r="C457" s="24"/>
      <c r="D457" s="24"/>
      <c r="E457" s="24"/>
      <c r="F457" s="24"/>
      <c r="G457" s="24"/>
      <c r="H457" s="25"/>
      <c r="I457" s="25"/>
    </row>
    <row r="458" spans="1:9" x14ac:dyDescent="0.3">
      <c r="A458" s="24"/>
      <c r="B458" s="24"/>
      <c r="C458" s="24"/>
      <c r="D458" s="24"/>
      <c r="E458" s="24"/>
      <c r="F458" s="24"/>
      <c r="G458" s="24"/>
      <c r="H458" s="25"/>
      <c r="I458" s="25"/>
    </row>
    <row r="459" spans="1:9" x14ac:dyDescent="0.3">
      <c r="A459" s="24"/>
      <c r="B459" s="24"/>
      <c r="C459" s="24"/>
      <c r="D459" s="24"/>
      <c r="E459" s="24"/>
      <c r="F459" s="24"/>
      <c r="G459" s="24"/>
      <c r="H459" s="25"/>
      <c r="I459" s="25"/>
    </row>
    <row r="460" spans="1:9" x14ac:dyDescent="0.3">
      <c r="A460" s="24"/>
      <c r="B460" s="24"/>
      <c r="C460" s="24"/>
      <c r="D460" s="24"/>
      <c r="E460" s="24"/>
      <c r="F460" s="24"/>
      <c r="G460" s="24"/>
      <c r="H460" s="25"/>
      <c r="I460" s="25"/>
    </row>
    <row r="461" spans="1:9" x14ac:dyDescent="0.3">
      <c r="A461" s="24"/>
      <c r="B461" s="24"/>
      <c r="C461" s="24"/>
      <c r="D461" s="24"/>
      <c r="E461" s="24"/>
      <c r="F461" s="24"/>
      <c r="G461" s="24"/>
      <c r="H461" s="25"/>
      <c r="I461" s="25"/>
    </row>
    <row r="462" spans="1:9" x14ac:dyDescent="0.3">
      <c r="A462" s="24"/>
      <c r="B462" s="24"/>
      <c r="C462" s="24"/>
      <c r="D462" s="24"/>
      <c r="E462" s="24"/>
      <c r="F462" s="24"/>
      <c r="G462" s="24"/>
      <c r="H462" s="25"/>
      <c r="I462" s="25"/>
    </row>
    <row r="463" spans="1:9" x14ac:dyDescent="0.3">
      <c r="A463" s="24"/>
      <c r="B463" s="24"/>
      <c r="C463" s="24"/>
      <c r="D463" s="24"/>
      <c r="E463" s="24"/>
      <c r="F463" s="24"/>
      <c r="G463" s="24"/>
      <c r="H463" s="25"/>
      <c r="I463" s="25"/>
    </row>
    <row r="464" spans="1:9" x14ac:dyDescent="0.3">
      <c r="A464" s="24"/>
      <c r="B464" s="24"/>
      <c r="C464" s="24"/>
      <c r="D464" s="24"/>
      <c r="E464" s="24"/>
      <c r="F464" s="24"/>
      <c r="G464" s="24"/>
      <c r="H464" s="25"/>
      <c r="I464" s="25"/>
    </row>
    <row r="465" spans="1:9" x14ac:dyDescent="0.3">
      <c r="A465" s="24"/>
      <c r="B465" s="24"/>
      <c r="C465" s="24"/>
      <c r="D465" s="24"/>
      <c r="E465" s="24"/>
      <c r="F465" s="24"/>
      <c r="G465" s="24"/>
      <c r="H465" s="25"/>
      <c r="I465" s="25"/>
    </row>
    <row r="466" spans="1:9" x14ac:dyDescent="0.3">
      <c r="A466" s="24"/>
      <c r="B466" s="24"/>
      <c r="C466" s="24"/>
      <c r="D466" s="24"/>
      <c r="E466" s="24"/>
      <c r="F466" s="24"/>
      <c r="G466" s="24"/>
      <c r="H466" s="25"/>
      <c r="I466" s="25"/>
    </row>
    <row r="467" spans="1:9" x14ac:dyDescent="0.3">
      <c r="A467" s="24"/>
      <c r="B467" s="24"/>
      <c r="C467" s="24"/>
      <c r="D467" s="24"/>
      <c r="E467" s="24"/>
      <c r="F467" s="24"/>
      <c r="G467" s="24"/>
      <c r="H467" s="25"/>
      <c r="I467" s="25"/>
    </row>
    <row r="468" spans="1:9" x14ac:dyDescent="0.3">
      <c r="A468" s="24"/>
      <c r="B468" s="24"/>
      <c r="C468" s="24"/>
      <c r="D468" s="24"/>
      <c r="E468" s="24"/>
      <c r="F468" s="24"/>
      <c r="G468" s="24"/>
      <c r="H468" s="25"/>
      <c r="I468" s="25"/>
    </row>
    <row r="469" spans="1:9" x14ac:dyDescent="0.3">
      <c r="A469" s="24"/>
      <c r="B469" s="24"/>
      <c r="C469" s="24"/>
      <c r="D469" s="24"/>
      <c r="E469" s="24"/>
      <c r="F469" s="24"/>
      <c r="G469" s="24"/>
      <c r="H469" s="25"/>
      <c r="I469" s="25"/>
    </row>
    <row r="470" spans="1:9" x14ac:dyDescent="0.3">
      <c r="A470" s="24"/>
      <c r="B470" s="24"/>
      <c r="C470" s="24"/>
      <c r="D470" s="24"/>
      <c r="E470" s="24"/>
      <c r="F470" s="24"/>
      <c r="G470" s="24"/>
      <c r="H470" s="25"/>
      <c r="I470" s="25"/>
    </row>
    <row r="471" spans="1:9" x14ac:dyDescent="0.3">
      <c r="A471" s="24"/>
      <c r="B471" s="24"/>
      <c r="C471" s="24"/>
      <c r="D471" s="24"/>
      <c r="E471" s="24"/>
      <c r="F471" s="24"/>
      <c r="G471" s="24"/>
      <c r="H471" s="25"/>
      <c r="I471" s="25"/>
    </row>
    <row r="472" spans="1:9" x14ac:dyDescent="0.3">
      <c r="A472" s="24"/>
      <c r="B472" s="24"/>
      <c r="C472" s="24"/>
      <c r="D472" s="24"/>
      <c r="E472" s="24"/>
      <c r="F472" s="24"/>
      <c r="G472" s="24"/>
      <c r="H472" s="25"/>
      <c r="I472" s="25"/>
    </row>
    <row r="473" spans="1:9" x14ac:dyDescent="0.3">
      <c r="A473" s="24"/>
      <c r="B473" s="24"/>
      <c r="C473" s="24"/>
      <c r="D473" s="24"/>
      <c r="E473" s="24"/>
      <c r="F473" s="24"/>
      <c r="G473" s="24"/>
      <c r="H473" s="25"/>
      <c r="I473" s="25"/>
    </row>
    <row r="474" spans="1:9" x14ac:dyDescent="0.3">
      <c r="A474" s="24"/>
      <c r="B474" s="24"/>
      <c r="C474" s="24"/>
      <c r="D474" s="24"/>
      <c r="E474" s="24"/>
      <c r="F474" s="24"/>
      <c r="G474" s="24"/>
      <c r="H474" s="25"/>
      <c r="I474" s="25"/>
    </row>
    <row r="475" spans="1:9" x14ac:dyDescent="0.3">
      <c r="A475" s="24"/>
      <c r="B475" s="24"/>
      <c r="C475" s="24"/>
      <c r="D475" s="24"/>
      <c r="E475" s="24"/>
      <c r="F475" s="24"/>
      <c r="G475" s="24"/>
      <c r="H475" s="25"/>
      <c r="I475" s="25"/>
    </row>
    <row r="476" spans="1:9" x14ac:dyDescent="0.3">
      <c r="A476" s="24"/>
      <c r="B476" s="24"/>
      <c r="C476" s="24"/>
      <c r="D476" s="24"/>
      <c r="E476" s="24"/>
      <c r="F476" s="24"/>
      <c r="G476" s="24"/>
      <c r="H476" s="25"/>
      <c r="I476" s="25"/>
    </row>
    <row r="477" spans="1:9" x14ac:dyDescent="0.3">
      <c r="A477" s="24"/>
      <c r="B477" s="24"/>
      <c r="C477" s="24"/>
      <c r="D477" s="24"/>
      <c r="E477" s="24"/>
      <c r="F477" s="24"/>
      <c r="G477" s="24"/>
      <c r="H477" s="25"/>
      <c r="I477" s="25"/>
    </row>
    <row r="478" spans="1:9" x14ac:dyDescent="0.3">
      <c r="A478" s="24"/>
      <c r="B478" s="24"/>
      <c r="C478" s="24"/>
      <c r="D478" s="24"/>
      <c r="E478" s="24"/>
      <c r="F478" s="24"/>
      <c r="G478" s="24"/>
      <c r="H478" s="25"/>
      <c r="I478" s="25"/>
    </row>
    <row r="479" spans="1:9" x14ac:dyDescent="0.3">
      <c r="A479" s="24"/>
      <c r="B479" s="24"/>
      <c r="C479" s="24"/>
      <c r="D479" s="24"/>
      <c r="E479" s="24"/>
      <c r="F479" s="24"/>
      <c r="G479" s="24"/>
      <c r="H479" s="25"/>
      <c r="I479" s="25"/>
    </row>
    <row r="480" spans="1:9" x14ac:dyDescent="0.3">
      <c r="A480" s="24"/>
      <c r="B480" s="24"/>
      <c r="C480" s="24"/>
      <c r="D480" s="24"/>
      <c r="E480" s="24"/>
      <c r="F480" s="24"/>
      <c r="G480" s="24"/>
      <c r="H480" s="25"/>
      <c r="I480" s="25"/>
    </row>
    <row r="481" spans="1:9" x14ac:dyDescent="0.3">
      <c r="A481" s="24"/>
      <c r="B481" s="24"/>
      <c r="C481" s="24"/>
      <c r="D481" s="24"/>
      <c r="E481" s="24"/>
      <c r="F481" s="24"/>
      <c r="G481" s="24"/>
      <c r="H481" s="25"/>
      <c r="I481" s="25"/>
    </row>
    <row r="482" spans="1:9" x14ac:dyDescent="0.3">
      <c r="A482" s="24"/>
      <c r="B482" s="24"/>
      <c r="C482" s="24"/>
      <c r="D482" s="24"/>
      <c r="E482" s="24"/>
      <c r="F482" s="24"/>
      <c r="G482" s="24"/>
      <c r="H482" s="25"/>
      <c r="I482" s="25"/>
    </row>
    <row r="483" spans="1:9" x14ac:dyDescent="0.3">
      <c r="A483" s="24"/>
      <c r="B483" s="24"/>
      <c r="C483" s="24"/>
      <c r="D483" s="24"/>
      <c r="E483" s="24"/>
      <c r="F483" s="24"/>
      <c r="G483" s="24"/>
      <c r="H483" s="25"/>
      <c r="I483" s="25"/>
    </row>
    <row r="484" spans="1:9" x14ac:dyDescent="0.3">
      <c r="A484" s="24"/>
      <c r="B484" s="24"/>
      <c r="C484" s="24"/>
      <c r="D484" s="24"/>
      <c r="E484" s="24"/>
      <c r="F484" s="24"/>
      <c r="G484" s="24"/>
      <c r="H484" s="25"/>
      <c r="I484" s="25"/>
    </row>
    <row r="485" spans="1:9" x14ac:dyDescent="0.3">
      <c r="A485" s="24"/>
      <c r="B485" s="24"/>
      <c r="C485" s="24"/>
      <c r="D485" s="24"/>
      <c r="E485" s="24"/>
      <c r="F485" s="24"/>
      <c r="G485" s="24"/>
      <c r="H485" s="25"/>
      <c r="I485" s="25"/>
    </row>
    <row r="486" spans="1:9" x14ac:dyDescent="0.3">
      <c r="A486" s="24"/>
      <c r="B486" s="24"/>
      <c r="C486" s="24"/>
      <c r="D486" s="24"/>
      <c r="E486" s="24"/>
      <c r="F486" s="24"/>
      <c r="G486" s="24"/>
      <c r="H486" s="25"/>
      <c r="I486" s="25"/>
    </row>
    <row r="487" spans="1:9" x14ac:dyDescent="0.3">
      <c r="A487" s="24"/>
      <c r="B487" s="24"/>
      <c r="C487" s="24"/>
      <c r="D487" s="24"/>
      <c r="E487" s="24"/>
      <c r="F487" s="24"/>
      <c r="G487" s="24"/>
      <c r="H487" s="25"/>
      <c r="I487" s="25"/>
    </row>
    <row r="488" spans="1:9" x14ac:dyDescent="0.3">
      <c r="A488" s="24"/>
      <c r="B488" s="24"/>
      <c r="C488" s="24"/>
      <c r="D488" s="24"/>
      <c r="E488" s="24"/>
      <c r="F488" s="24"/>
      <c r="G488" s="24"/>
      <c r="H488" s="25"/>
      <c r="I488" s="25"/>
    </row>
    <row r="489" spans="1:9" x14ac:dyDescent="0.3">
      <c r="A489" s="24"/>
      <c r="B489" s="24"/>
      <c r="C489" s="24"/>
      <c r="D489" s="24"/>
      <c r="E489" s="24"/>
      <c r="F489" s="24"/>
      <c r="G489" s="24"/>
      <c r="H489" s="25"/>
      <c r="I489" s="25"/>
    </row>
    <row r="490" spans="1:9" x14ac:dyDescent="0.3">
      <c r="A490" s="24"/>
      <c r="B490" s="24"/>
      <c r="C490" s="24"/>
      <c r="D490" s="24"/>
      <c r="E490" s="24"/>
      <c r="F490" s="24"/>
      <c r="G490" s="24"/>
      <c r="H490" s="25"/>
      <c r="I490" s="25"/>
    </row>
    <row r="491" spans="1:9" x14ac:dyDescent="0.3">
      <c r="A491" s="24"/>
      <c r="B491" s="24"/>
      <c r="C491" s="24"/>
      <c r="D491" s="24"/>
      <c r="E491" s="24"/>
      <c r="F491" s="24"/>
      <c r="G491" s="24"/>
      <c r="H491" s="25"/>
      <c r="I491" s="25"/>
    </row>
    <row r="492" spans="1:9" x14ac:dyDescent="0.3">
      <c r="A492" s="24"/>
      <c r="B492" s="24"/>
      <c r="C492" s="24"/>
      <c r="D492" s="24"/>
      <c r="E492" s="24"/>
      <c r="F492" s="24"/>
      <c r="G492" s="24"/>
      <c r="H492" s="25"/>
      <c r="I492" s="25"/>
    </row>
    <row r="493" spans="1:9" x14ac:dyDescent="0.3">
      <c r="A493" s="24"/>
      <c r="B493" s="24"/>
      <c r="C493" s="24"/>
      <c r="D493" s="24"/>
      <c r="E493" s="24"/>
      <c r="F493" s="24"/>
      <c r="G493" s="24"/>
      <c r="H493" s="25"/>
      <c r="I493" s="25"/>
    </row>
    <row r="494" spans="1:9" x14ac:dyDescent="0.3">
      <c r="A494" s="24"/>
      <c r="B494" s="24"/>
      <c r="C494" s="24"/>
      <c r="D494" s="24"/>
      <c r="E494" s="24"/>
      <c r="F494" s="24"/>
      <c r="G494" s="24"/>
      <c r="H494" s="25"/>
      <c r="I494" s="25"/>
    </row>
    <row r="495" spans="1:9" x14ac:dyDescent="0.3">
      <c r="A495" s="24"/>
      <c r="B495" s="24"/>
      <c r="C495" s="24"/>
      <c r="D495" s="24"/>
      <c r="E495" s="24"/>
      <c r="F495" s="24"/>
      <c r="G495" s="24"/>
      <c r="H495" s="25"/>
      <c r="I495" s="25"/>
    </row>
    <row r="496" spans="1:9" x14ac:dyDescent="0.3">
      <c r="A496" s="24"/>
      <c r="B496" s="24"/>
      <c r="C496" s="24"/>
      <c r="D496" s="24"/>
      <c r="E496" s="24"/>
      <c r="F496" s="24"/>
      <c r="G496" s="24"/>
      <c r="H496" s="25"/>
      <c r="I496" s="25"/>
    </row>
    <row r="497" spans="1:9" x14ac:dyDescent="0.3">
      <c r="A497" s="24"/>
      <c r="B497" s="24"/>
      <c r="C497" s="24"/>
      <c r="D497" s="24"/>
      <c r="E497" s="24"/>
      <c r="F497" s="24"/>
      <c r="G497" s="24"/>
      <c r="H497" s="25"/>
      <c r="I497" s="25"/>
    </row>
    <row r="498" spans="1:9" x14ac:dyDescent="0.3">
      <c r="A498" s="24"/>
      <c r="B498" s="24"/>
      <c r="C498" s="24"/>
      <c r="D498" s="24"/>
      <c r="E498" s="24"/>
      <c r="F498" s="24"/>
      <c r="G498" s="24"/>
      <c r="H498" s="25"/>
      <c r="I498" s="25"/>
    </row>
    <row r="499" spans="1:9" x14ac:dyDescent="0.3">
      <c r="A499" s="24"/>
      <c r="B499" s="24"/>
      <c r="C499" s="24"/>
      <c r="D499" s="24"/>
      <c r="E499" s="24"/>
      <c r="F499" s="24"/>
      <c r="G499" s="24"/>
      <c r="H499" s="25"/>
      <c r="I499" s="25"/>
    </row>
    <row r="500" spans="1:9" x14ac:dyDescent="0.3">
      <c r="A500" s="24"/>
      <c r="B500" s="24"/>
      <c r="C500" s="24"/>
      <c r="D500" s="24"/>
      <c r="E500" s="24"/>
      <c r="F500" s="24"/>
      <c r="G500" s="24"/>
      <c r="H500" s="25"/>
      <c r="I500" s="25"/>
    </row>
    <row r="501" spans="1:9" x14ac:dyDescent="0.3">
      <c r="A501" s="24"/>
      <c r="B501" s="24"/>
      <c r="C501" s="24"/>
      <c r="D501" s="24"/>
      <c r="E501" s="24"/>
      <c r="F501" s="24"/>
      <c r="G501" s="24"/>
      <c r="H501" s="25"/>
      <c r="I501" s="25"/>
    </row>
    <row r="502" spans="1:9" x14ac:dyDescent="0.3">
      <c r="A502" s="24"/>
      <c r="B502" s="24"/>
      <c r="C502" s="24"/>
      <c r="D502" s="24"/>
      <c r="E502" s="24"/>
      <c r="F502" s="24"/>
      <c r="G502" s="24"/>
      <c r="H502" s="25"/>
      <c r="I502" s="25"/>
    </row>
    <row r="503" spans="1:9" x14ac:dyDescent="0.3">
      <c r="A503" s="24"/>
      <c r="B503" s="24"/>
      <c r="C503" s="24"/>
      <c r="D503" s="24"/>
      <c r="E503" s="24"/>
      <c r="F503" s="24"/>
      <c r="G503" s="24"/>
      <c r="H503" s="25"/>
      <c r="I503" s="25"/>
    </row>
    <row r="504" spans="1:9" x14ac:dyDescent="0.3">
      <c r="A504" s="24"/>
      <c r="B504" s="24"/>
      <c r="C504" s="24"/>
      <c r="D504" s="24"/>
      <c r="E504" s="24"/>
      <c r="F504" s="24"/>
      <c r="G504" s="24"/>
      <c r="H504" s="25"/>
      <c r="I504" s="25"/>
    </row>
    <row r="505" spans="1:9" x14ac:dyDescent="0.3">
      <c r="A505" s="24"/>
      <c r="B505" s="24"/>
      <c r="C505" s="24"/>
      <c r="D505" s="24"/>
      <c r="E505" s="24"/>
      <c r="F505" s="24"/>
      <c r="G505" s="24"/>
      <c r="H505" s="25"/>
      <c r="I505" s="25"/>
    </row>
    <row r="506" spans="1:9" x14ac:dyDescent="0.3">
      <c r="A506" s="24"/>
      <c r="B506" s="24"/>
      <c r="C506" s="24"/>
      <c r="D506" s="24"/>
      <c r="E506" s="24"/>
      <c r="F506" s="24"/>
      <c r="G506" s="24"/>
      <c r="H506" s="25"/>
      <c r="I506" s="25"/>
    </row>
    <row r="507" spans="1:9" x14ac:dyDescent="0.3">
      <c r="A507" s="24"/>
      <c r="B507" s="24"/>
      <c r="C507" s="24"/>
      <c r="D507" s="24"/>
      <c r="E507" s="24"/>
      <c r="F507" s="24"/>
      <c r="G507" s="24"/>
      <c r="H507" s="25"/>
      <c r="I507" s="25"/>
    </row>
    <row r="508" spans="1:9" x14ac:dyDescent="0.3">
      <c r="A508" s="24"/>
      <c r="B508" s="24"/>
      <c r="C508" s="24"/>
      <c r="D508" s="24"/>
      <c r="E508" s="24"/>
      <c r="F508" s="24"/>
      <c r="G508" s="24"/>
      <c r="H508" s="25"/>
      <c r="I508" s="25"/>
    </row>
    <row r="509" spans="1:9" x14ac:dyDescent="0.3">
      <c r="A509" s="24"/>
      <c r="B509" s="24"/>
      <c r="C509" s="24"/>
      <c r="D509" s="24"/>
      <c r="E509" s="24"/>
      <c r="F509" s="24"/>
      <c r="G509" s="24"/>
      <c r="H509" s="25"/>
      <c r="I509" s="25"/>
    </row>
    <row r="510" spans="1:9" x14ac:dyDescent="0.3">
      <c r="A510" s="24"/>
      <c r="B510" s="24"/>
      <c r="C510" s="24"/>
      <c r="D510" s="24"/>
      <c r="E510" s="24"/>
      <c r="F510" s="24"/>
      <c r="G510" s="24"/>
      <c r="H510" s="25"/>
      <c r="I510" s="25"/>
    </row>
    <row r="511" spans="1:9" x14ac:dyDescent="0.3">
      <c r="A511" s="24"/>
      <c r="B511" s="24"/>
      <c r="C511" s="24"/>
      <c r="D511" s="24"/>
      <c r="E511" s="24"/>
      <c r="F511" s="24"/>
      <c r="G511" s="24"/>
      <c r="H511" s="25"/>
      <c r="I511" s="25"/>
    </row>
    <row r="512" spans="1:9" x14ac:dyDescent="0.3">
      <c r="A512" s="24"/>
      <c r="B512" s="24"/>
      <c r="C512" s="24"/>
      <c r="D512" s="24"/>
      <c r="E512" s="24"/>
      <c r="F512" s="24"/>
      <c r="G512" s="24"/>
      <c r="H512" s="25"/>
      <c r="I512" s="25"/>
    </row>
    <row r="513" spans="1:9" x14ac:dyDescent="0.3">
      <c r="A513" s="24"/>
      <c r="B513" s="24"/>
      <c r="C513" s="24"/>
      <c r="D513" s="24"/>
      <c r="E513" s="24"/>
      <c r="F513" s="24"/>
      <c r="G513" s="24"/>
      <c r="H513" s="25"/>
      <c r="I513" s="25"/>
    </row>
    <row r="514" spans="1:9" x14ac:dyDescent="0.3">
      <c r="A514" s="24"/>
      <c r="B514" s="24"/>
      <c r="C514" s="24"/>
      <c r="D514" s="24"/>
      <c r="E514" s="24"/>
      <c r="F514" s="24"/>
      <c r="G514" s="24"/>
      <c r="H514" s="25"/>
      <c r="I514" s="25"/>
    </row>
    <row r="515" spans="1:9" x14ac:dyDescent="0.3">
      <c r="A515" s="24"/>
      <c r="B515" s="24"/>
      <c r="C515" s="24"/>
      <c r="D515" s="24"/>
      <c r="E515" s="24"/>
      <c r="F515" s="24"/>
      <c r="G515" s="24"/>
      <c r="H515" s="25"/>
      <c r="I515" s="25"/>
    </row>
    <row r="516" spans="1:9" x14ac:dyDescent="0.3">
      <c r="H516" s="25"/>
      <c r="I516" s="25"/>
    </row>
    <row r="517" spans="1:9" x14ac:dyDescent="0.3">
      <c r="H517" s="25"/>
      <c r="I517" s="25"/>
    </row>
    <row r="518" spans="1:9" x14ac:dyDescent="0.3">
      <c r="H518" s="25"/>
      <c r="I518" s="25"/>
    </row>
    <row r="519" spans="1:9" x14ac:dyDescent="0.3">
      <c r="H519" s="25"/>
      <c r="I519" s="25"/>
    </row>
    <row r="520" spans="1:9" x14ac:dyDescent="0.3">
      <c r="H520" s="25"/>
      <c r="I520" s="25"/>
    </row>
    <row r="521" spans="1:9" x14ac:dyDescent="0.3">
      <c r="H521" s="25"/>
      <c r="I521" s="25"/>
    </row>
    <row r="522" spans="1:9" x14ac:dyDescent="0.3">
      <c r="H522" s="25"/>
      <c r="I522" s="25"/>
    </row>
    <row r="523" spans="1:9" x14ac:dyDescent="0.3">
      <c r="H523" s="25"/>
      <c r="I523" s="25"/>
    </row>
    <row r="524" spans="1:9" x14ac:dyDescent="0.3">
      <c r="H524" s="25"/>
      <c r="I524" s="25"/>
    </row>
    <row r="525" spans="1:9" x14ac:dyDescent="0.3">
      <c r="H525" s="25"/>
      <c r="I525" s="25"/>
    </row>
    <row r="526" spans="1:9" x14ac:dyDescent="0.3">
      <c r="H526" s="25"/>
      <c r="I526" s="25"/>
    </row>
    <row r="527" spans="1:9" x14ac:dyDescent="0.3">
      <c r="H527" s="25"/>
      <c r="I527" s="25"/>
    </row>
    <row r="528" spans="1:9" x14ac:dyDescent="0.3">
      <c r="H528" s="25"/>
      <c r="I528" s="25"/>
    </row>
    <row r="529" spans="8:9" x14ac:dyDescent="0.3">
      <c r="H529" s="25"/>
      <c r="I529" s="25"/>
    </row>
    <row r="530" spans="8:9" x14ac:dyDescent="0.3">
      <c r="H530" s="25"/>
      <c r="I530" s="25"/>
    </row>
    <row r="531" spans="8:9" x14ac:dyDescent="0.3">
      <c r="H531" s="25"/>
      <c r="I531" s="25"/>
    </row>
    <row r="532" spans="8:9" x14ac:dyDescent="0.3">
      <c r="H532" s="25"/>
      <c r="I532" s="25"/>
    </row>
    <row r="533" spans="8:9" x14ac:dyDescent="0.3">
      <c r="H533" s="25"/>
      <c r="I533" s="25"/>
    </row>
    <row r="534" spans="8:9" x14ac:dyDescent="0.3">
      <c r="H534" s="25"/>
      <c r="I534" s="25"/>
    </row>
    <row r="535" spans="8:9" x14ac:dyDescent="0.3">
      <c r="H535" s="25"/>
      <c r="I535" s="25"/>
    </row>
    <row r="536" spans="8:9" x14ac:dyDescent="0.3">
      <c r="H536" s="25"/>
      <c r="I536" s="25"/>
    </row>
    <row r="537" spans="8:9" x14ac:dyDescent="0.3">
      <c r="H537" s="25"/>
      <c r="I537" s="25"/>
    </row>
    <row r="538" spans="8:9" x14ac:dyDescent="0.3">
      <c r="H538" s="25"/>
      <c r="I538" s="25"/>
    </row>
    <row r="539" spans="8:9" x14ac:dyDescent="0.3">
      <c r="H539" s="25"/>
      <c r="I539" s="25"/>
    </row>
    <row r="540" spans="8:9" x14ac:dyDescent="0.3">
      <c r="H540" s="25"/>
      <c r="I540" s="25"/>
    </row>
    <row r="541" spans="8:9" x14ac:dyDescent="0.3">
      <c r="H541" s="25"/>
      <c r="I541" s="25"/>
    </row>
    <row r="542" spans="8:9" x14ac:dyDescent="0.3">
      <c r="H542" s="25"/>
      <c r="I542" s="25"/>
    </row>
    <row r="543" spans="8:9" x14ac:dyDescent="0.3">
      <c r="H543" s="25"/>
      <c r="I543" s="25"/>
    </row>
    <row r="544" spans="8:9" x14ac:dyDescent="0.3">
      <c r="H544" s="25"/>
      <c r="I544" s="25"/>
    </row>
    <row r="545" spans="8:9" x14ac:dyDescent="0.3">
      <c r="H545" s="25"/>
      <c r="I545" s="25"/>
    </row>
    <row r="546" spans="8:9" x14ac:dyDescent="0.3">
      <c r="H546" s="25"/>
      <c r="I546" s="25"/>
    </row>
    <row r="547" spans="8:9" x14ac:dyDescent="0.3">
      <c r="H547" s="25"/>
      <c r="I547" s="25"/>
    </row>
    <row r="548" spans="8:9" x14ac:dyDescent="0.3">
      <c r="H548" s="25"/>
      <c r="I548" s="25"/>
    </row>
    <row r="549" spans="8:9" x14ac:dyDescent="0.3">
      <c r="H549" s="25"/>
      <c r="I549" s="25"/>
    </row>
    <row r="550" spans="8:9" x14ac:dyDescent="0.3">
      <c r="H550" s="25"/>
      <c r="I550" s="25"/>
    </row>
    <row r="551" spans="8:9" x14ac:dyDescent="0.3">
      <c r="H551" s="25"/>
      <c r="I551" s="25"/>
    </row>
    <row r="552" spans="8:9" x14ac:dyDescent="0.3">
      <c r="H552" s="25"/>
      <c r="I552" s="25"/>
    </row>
    <row r="553" spans="8:9" x14ac:dyDescent="0.3">
      <c r="H553" s="25"/>
      <c r="I553" s="25"/>
    </row>
    <row r="554" spans="8:9" x14ac:dyDescent="0.3">
      <c r="H554" s="25"/>
      <c r="I554" s="25"/>
    </row>
    <row r="555" spans="8:9" x14ac:dyDescent="0.3">
      <c r="H555" s="25"/>
      <c r="I555" s="25"/>
    </row>
    <row r="556" spans="8:9" x14ac:dyDescent="0.3">
      <c r="H556" s="25"/>
      <c r="I556" s="25"/>
    </row>
    <row r="557" spans="8:9" x14ac:dyDescent="0.3">
      <c r="H557" s="25"/>
      <c r="I557" s="25"/>
    </row>
    <row r="558" spans="8:9" x14ac:dyDescent="0.3">
      <c r="H558" s="25"/>
      <c r="I558" s="25"/>
    </row>
    <row r="559" spans="8:9" x14ac:dyDescent="0.3">
      <c r="H559" s="25"/>
      <c r="I559" s="25"/>
    </row>
    <row r="560" spans="8:9" x14ac:dyDescent="0.3">
      <c r="H560" s="25"/>
      <c r="I560" s="25"/>
    </row>
    <row r="561" spans="8:9" x14ac:dyDescent="0.3">
      <c r="H561" s="25"/>
      <c r="I561" s="25"/>
    </row>
    <row r="562" spans="8:9" x14ac:dyDescent="0.3">
      <c r="H562" s="25"/>
      <c r="I562" s="25"/>
    </row>
    <row r="563" spans="8:9" x14ac:dyDescent="0.3">
      <c r="H563" s="25"/>
      <c r="I563" s="25"/>
    </row>
    <row r="564" spans="8:9" x14ac:dyDescent="0.3">
      <c r="H564" s="25"/>
      <c r="I564" s="25"/>
    </row>
    <row r="565" spans="8:9" x14ac:dyDescent="0.3">
      <c r="H565" s="25"/>
      <c r="I565" s="25"/>
    </row>
    <row r="566" spans="8:9" x14ac:dyDescent="0.3">
      <c r="H566" s="25"/>
      <c r="I566" s="25"/>
    </row>
    <row r="567" spans="8:9" x14ac:dyDescent="0.3">
      <c r="H567" s="25"/>
      <c r="I567" s="25"/>
    </row>
    <row r="568" spans="8:9" x14ac:dyDescent="0.3">
      <c r="H568" s="25"/>
      <c r="I568" s="25"/>
    </row>
    <row r="569" spans="8:9" x14ac:dyDescent="0.3">
      <c r="H569" s="25"/>
      <c r="I569" s="25"/>
    </row>
    <row r="570" spans="8:9" x14ac:dyDescent="0.3">
      <c r="H570" s="25"/>
      <c r="I570" s="25"/>
    </row>
    <row r="571" spans="8:9" x14ac:dyDescent="0.3">
      <c r="H571" s="25"/>
      <c r="I571" s="25"/>
    </row>
    <row r="572" spans="8:9" x14ac:dyDescent="0.3">
      <c r="H572" s="25"/>
      <c r="I572" s="25"/>
    </row>
    <row r="573" spans="8:9" x14ac:dyDescent="0.3">
      <c r="H573" s="25"/>
      <c r="I573" s="25"/>
    </row>
    <row r="574" spans="8:9" x14ac:dyDescent="0.3">
      <c r="H574" s="25"/>
      <c r="I574" s="25"/>
    </row>
    <row r="575" spans="8:9" x14ac:dyDescent="0.3">
      <c r="H575" s="25"/>
      <c r="I575" s="25"/>
    </row>
    <row r="576" spans="8:9" x14ac:dyDescent="0.3">
      <c r="H576" s="25"/>
      <c r="I576" s="25"/>
    </row>
    <row r="577" spans="1:9" x14ac:dyDescent="0.3">
      <c r="H577" s="25"/>
      <c r="I577" s="25"/>
    </row>
    <row r="578" spans="1:9" x14ac:dyDescent="0.3">
      <c r="H578" s="25"/>
      <c r="I578" s="25"/>
    </row>
    <row r="579" spans="1:9" x14ac:dyDescent="0.3">
      <c r="A579" s="24"/>
      <c r="B579" s="24"/>
      <c r="C579" s="24"/>
      <c r="D579" s="24"/>
      <c r="E579" s="24"/>
      <c r="F579" s="24"/>
      <c r="G579" s="24"/>
      <c r="H579" s="25"/>
      <c r="I579" s="25"/>
    </row>
    <row r="580" spans="1:9" x14ac:dyDescent="0.3">
      <c r="A580" s="24"/>
      <c r="B580" s="24"/>
      <c r="C580" s="24"/>
      <c r="D580" s="24"/>
      <c r="E580" s="24"/>
      <c r="F580" s="24"/>
      <c r="G580" s="24"/>
      <c r="H580" s="25"/>
      <c r="I580" s="25"/>
    </row>
    <row r="581" spans="1:9" x14ac:dyDescent="0.3">
      <c r="A581" s="24"/>
      <c r="B581" s="24"/>
      <c r="C581" s="24"/>
      <c r="D581" s="24"/>
      <c r="E581" s="24"/>
      <c r="F581" s="24"/>
      <c r="G581" s="24"/>
      <c r="H581" s="25"/>
      <c r="I581" s="25"/>
    </row>
    <row r="582" spans="1:9" x14ac:dyDescent="0.3">
      <c r="A582" s="24"/>
      <c r="B582" s="24"/>
      <c r="C582" s="24"/>
      <c r="D582" s="24"/>
      <c r="E582" s="24"/>
      <c r="F582" s="24"/>
      <c r="G582" s="24"/>
      <c r="H582" s="25"/>
      <c r="I582" s="25"/>
    </row>
    <row r="583" spans="1:9" x14ac:dyDescent="0.3">
      <c r="A583" s="24"/>
      <c r="B583" s="24"/>
      <c r="C583" s="24"/>
      <c r="D583" s="24"/>
      <c r="E583" s="24"/>
      <c r="F583" s="24"/>
      <c r="G583" s="24"/>
      <c r="H583" s="25"/>
      <c r="I583" s="25"/>
    </row>
    <row r="584" spans="1:9" x14ac:dyDescent="0.3">
      <c r="A584" s="24"/>
      <c r="B584" s="24"/>
      <c r="C584" s="24"/>
      <c r="D584" s="24"/>
      <c r="E584" s="24"/>
      <c r="F584" s="24"/>
      <c r="G584" s="24"/>
      <c r="H584" s="25"/>
      <c r="I584" s="25"/>
    </row>
    <row r="585" spans="1:9" x14ac:dyDescent="0.3">
      <c r="A585" s="24"/>
      <c r="B585" s="24"/>
      <c r="C585" s="24"/>
      <c r="D585" s="24"/>
      <c r="E585" s="24"/>
      <c r="F585" s="24"/>
      <c r="G585" s="24"/>
      <c r="H585" s="25"/>
      <c r="I585" s="25"/>
    </row>
    <row r="586" spans="1:9" x14ac:dyDescent="0.3">
      <c r="A586" s="24"/>
      <c r="B586" s="24"/>
      <c r="C586" s="24"/>
      <c r="D586" s="24"/>
      <c r="E586" s="24"/>
      <c r="F586" s="24"/>
      <c r="G586" s="24"/>
      <c r="H586" s="25"/>
      <c r="I586" s="25"/>
    </row>
    <row r="587" spans="1:9" x14ac:dyDescent="0.3">
      <c r="A587" s="24"/>
      <c r="B587" s="24"/>
      <c r="C587" s="24"/>
      <c r="D587" s="24"/>
      <c r="E587" s="24"/>
      <c r="F587" s="24"/>
      <c r="G587" s="24"/>
      <c r="H587" s="25"/>
      <c r="I587" s="25"/>
    </row>
    <row r="588" spans="1:9" x14ac:dyDescent="0.3">
      <c r="A588" s="24"/>
      <c r="B588" s="24"/>
      <c r="C588" s="24"/>
      <c r="D588" s="24"/>
      <c r="E588" s="24"/>
      <c r="F588" s="24"/>
      <c r="G588" s="24"/>
      <c r="H588" s="25"/>
      <c r="I588" s="25"/>
    </row>
    <row r="589" spans="1:9" x14ac:dyDescent="0.3">
      <c r="A589" s="24"/>
      <c r="B589" s="24"/>
      <c r="C589" s="24"/>
      <c r="D589" s="24"/>
      <c r="E589" s="24"/>
      <c r="F589" s="24"/>
      <c r="G589" s="24"/>
      <c r="H589" s="25"/>
      <c r="I589" s="25"/>
    </row>
    <row r="590" spans="1:9" x14ac:dyDescent="0.3">
      <c r="A590" s="24"/>
      <c r="B590" s="24"/>
      <c r="C590" s="24"/>
      <c r="D590" s="24"/>
      <c r="E590" s="24"/>
      <c r="F590" s="24"/>
      <c r="G590" s="24"/>
      <c r="H590" s="25"/>
      <c r="I590" s="25"/>
    </row>
    <row r="591" spans="1:9" x14ac:dyDescent="0.3">
      <c r="A591" s="24"/>
      <c r="B591" s="24"/>
      <c r="C591" s="24"/>
      <c r="D591" s="24"/>
      <c r="E591" s="24"/>
      <c r="F591" s="24"/>
      <c r="G591" s="24"/>
      <c r="H591" s="25"/>
      <c r="I591" s="25"/>
    </row>
    <row r="592" spans="1:9" x14ac:dyDescent="0.3">
      <c r="A592" s="24"/>
      <c r="B592" s="24"/>
      <c r="C592" s="24"/>
      <c r="D592" s="24"/>
      <c r="E592" s="24"/>
      <c r="F592" s="24"/>
      <c r="G592" s="24"/>
      <c r="H592" s="25"/>
      <c r="I592" s="25"/>
    </row>
    <row r="593" spans="1:9" x14ac:dyDescent="0.3">
      <c r="A593" s="24"/>
      <c r="B593" s="24"/>
      <c r="C593" s="24"/>
      <c r="D593" s="24"/>
      <c r="E593" s="24"/>
      <c r="F593" s="24"/>
      <c r="G593" s="24"/>
      <c r="H593" s="25"/>
      <c r="I593" s="25"/>
    </row>
    <row r="594" spans="1:9" x14ac:dyDescent="0.3">
      <c r="A594" s="24"/>
      <c r="B594" s="24"/>
      <c r="C594" s="24"/>
      <c r="D594" s="24"/>
      <c r="E594" s="24"/>
      <c r="F594" s="24"/>
      <c r="G594" s="24"/>
      <c r="H594" s="25"/>
      <c r="I594" s="25"/>
    </row>
    <row r="595" spans="1:9" x14ac:dyDescent="0.3">
      <c r="A595" s="24"/>
      <c r="B595" s="24"/>
      <c r="C595" s="24"/>
      <c r="D595" s="24"/>
      <c r="E595" s="24"/>
      <c r="F595" s="24"/>
      <c r="G595" s="24"/>
      <c r="H595" s="25"/>
      <c r="I595" s="25"/>
    </row>
    <row r="596" spans="1:9" x14ac:dyDescent="0.3">
      <c r="A596" s="24"/>
      <c r="B596" s="24"/>
      <c r="C596" s="24"/>
      <c r="D596" s="24"/>
      <c r="E596" s="24"/>
      <c r="F596" s="24"/>
      <c r="G596" s="24"/>
      <c r="H596" s="25"/>
      <c r="I596" s="25"/>
    </row>
    <row r="597" spans="1:9" x14ac:dyDescent="0.3">
      <c r="A597" s="24"/>
      <c r="B597" s="24"/>
      <c r="C597" s="24"/>
      <c r="D597" s="24"/>
      <c r="E597" s="24"/>
      <c r="F597" s="24"/>
      <c r="G597" s="24"/>
      <c r="H597" s="25"/>
      <c r="I597" s="25"/>
    </row>
    <row r="598" spans="1:9" x14ac:dyDescent="0.3">
      <c r="A598" s="24"/>
      <c r="B598" s="24"/>
      <c r="C598" s="24"/>
      <c r="D598" s="24"/>
      <c r="E598" s="24"/>
      <c r="F598" s="24"/>
      <c r="G598" s="24"/>
      <c r="H598" s="25"/>
      <c r="I598" s="25"/>
    </row>
    <row r="599" spans="1:9" x14ac:dyDescent="0.3">
      <c r="A599" s="24"/>
      <c r="B599" s="24"/>
      <c r="C599" s="24"/>
      <c r="D599" s="24"/>
      <c r="E599" s="24"/>
      <c r="F599" s="24"/>
      <c r="G599" s="24"/>
      <c r="H599" s="25"/>
      <c r="I599" s="25"/>
    </row>
    <row r="600" spans="1:9" x14ac:dyDescent="0.3">
      <c r="A600" s="24"/>
      <c r="B600" s="24"/>
      <c r="C600" s="24"/>
      <c r="D600" s="24"/>
      <c r="E600" s="24"/>
      <c r="F600" s="24"/>
      <c r="G600" s="24"/>
      <c r="H600" s="25"/>
      <c r="I600" s="25"/>
    </row>
    <row r="601" spans="1:9" x14ac:dyDescent="0.3">
      <c r="A601" s="24"/>
      <c r="B601" s="24"/>
      <c r="C601" s="24"/>
      <c r="D601" s="24"/>
      <c r="E601" s="24"/>
      <c r="F601" s="24"/>
      <c r="G601" s="24"/>
      <c r="H601" s="25"/>
      <c r="I601" s="25"/>
    </row>
    <row r="602" spans="1:9" x14ac:dyDescent="0.3">
      <c r="A602" s="24"/>
      <c r="B602" s="24"/>
      <c r="C602" s="24"/>
      <c r="D602" s="24"/>
      <c r="E602" s="24"/>
      <c r="F602" s="24"/>
      <c r="G602" s="24"/>
      <c r="H602" s="25"/>
      <c r="I602" s="25"/>
    </row>
    <row r="603" spans="1:9" x14ac:dyDescent="0.3">
      <c r="A603" s="24"/>
      <c r="B603" s="24"/>
      <c r="C603" s="24"/>
      <c r="D603" s="24"/>
      <c r="E603" s="24"/>
      <c r="F603" s="24"/>
      <c r="G603" s="24"/>
      <c r="H603" s="25"/>
      <c r="I603" s="25"/>
    </row>
    <row r="604" spans="1:9" x14ac:dyDescent="0.3">
      <c r="A604" s="24"/>
      <c r="B604" s="24"/>
      <c r="C604" s="24"/>
      <c r="D604" s="24"/>
      <c r="E604" s="24"/>
      <c r="F604" s="24"/>
      <c r="G604" s="24"/>
      <c r="H604" s="25"/>
      <c r="I604" s="25"/>
    </row>
    <row r="605" spans="1:9" x14ac:dyDescent="0.3">
      <c r="A605" s="24"/>
      <c r="B605" s="24"/>
      <c r="C605" s="24"/>
      <c r="D605" s="24"/>
      <c r="E605" s="24"/>
      <c r="F605" s="24"/>
      <c r="G605" s="24"/>
      <c r="H605" s="25"/>
      <c r="I605" s="25"/>
    </row>
    <row r="606" spans="1:9" x14ac:dyDescent="0.3">
      <c r="A606" s="24"/>
      <c r="B606" s="24"/>
      <c r="C606" s="24"/>
      <c r="D606" s="24"/>
      <c r="E606" s="24"/>
      <c r="F606" s="24"/>
      <c r="G606" s="24"/>
      <c r="H606" s="25"/>
      <c r="I606" s="25"/>
    </row>
    <row r="607" spans="1:9" x14ac:dyDescent="0.3">
      <c r="A607" s="24"/>
      <c r="B607" s="24"/>
      <c r="C607" s="24"/>
      <c r="D607" s="24"/>
      <c r="E607" s="24"/>
      <c r="F607" s="24"/>
      <c r="G607" s="24"/>
      <c r="H607" s="25"/>
      <c r="I607" s="25"/>
    </row>
    <row r="608" spans="1:9" x14ac:dyDescent="0.3">
      <c r="A608" s="24"/>
      <c r="B608" s="24"/>
      <c r="C608" s="24"/>
      <c r="D608" s="24"/>
      <c r="E608" s="24"/>
      <c r="F608" s="24"/>
      <c r="G608" s="24"/>
      <c r="H608" s="25"/>
      <c r="I608" s="25"/>
    </row>
    <row r="609" spans="1:9" x14ac:dyDescent="0.3">
      <c r="A609" s="24"/>
      <c r="B609" s="24"/>
      <c r="C609" s="24"/>
      <c r="D609" s="24"/>
      <c r="E609" s="24"/>
      <c r="F609" s="24"/>
      <c r="G609" s="24"/>
      <c r="H609" s="25"/>
      <c r="I609" s="25"/>
    </row>
    <row r="610" spans="1:9" x14ac:dyDescent="0.3">
      <c r="A610" s="24"/>
      <c r="B610" s="24"/>
      <c r="C610" s="24"/>
      <c r="D610" s="24"/>
      <c r="E610" s="24"/>
      <c r="F610" s="24"/>
      <c r="G610" s="24"/>
      <c r="H610" s="25"/>
      <c r="I610" s="25"/>
    </row>
    <row r="611" spans="1:9" x14ac:dyDescent="0.3">
      <c r="A611" s="24"/>
      <c r="B611" s="24"/>
      <c r="C611" s="24"/>
      <c r="D611" s="24"/>
      <c r="E611" s="24"/>
      <c r="F611" s="24"/>
      <c r="G611" s="24"/>
      <c r="H611" s="25"/>
      <c r="I611" s="25"/>
    </row>
    <row r="612" spans="1:9" x14ac:dyDescent="0.3">
      <c r="A612" s="24"/>
      <c r="B612" s="24"/>
      <c r="C612" s="24"/>
      <c r="D612" s="24"/>
      <c r="E612" s="24"/>
      <c r="F612" s="24"/>
      <c r="G612" s="24"/>
      <c r="H612" s="25"/>
      <c r="I612" s="25"/>
    </row>
    <row r="613" spans="1:9" x14ac:dyDescent="0.3">
      <c r="A613" s="24"/>
      <c r="B613" s="24"/>
      <c r="C613" s="24"/>
      <c r="D613" s="24"/>
      <c r="E613" s="24"/>
      <c r="F613" s="24"/>
      <c r="G613" s="24"/>
      <c r="H613" s="25"/>
      <c r="I613" s="25"/>
    </row>
    <row r="614" spans="1:9" x14ac:dyDescent="0.3">
      <c r="A614" s="24"/>
      <c r="B614" s="24"/>
      <c r="C614" s="24"/>
      <c r="D614" s="24"/>
      <c r="E614" s="24"/>
      <c r="F614" s="24"/>
      <c r="G614" s="24"/>
      <c r="H614" s="25"/>
      <c r="I614" s="25"/>
    </row>
    <row r="615" spans="1:9" x14ac:dyDescent="0.3">
      <c r="A615" s="24"/>
      <c r="B615" s="24"/>
      <c r="C615" s="24"/>
      <c r="D615" s="24"/>
      <c r="E615" s="24"/>
      <c r="F615" s="24"/>
      <c r="G615" s="24"/>
      <c r="H615" s="25"/>
      <c r="I615" s="25"/>
    </row>
    <row r="616" spans="1:9" x14ac:dyDescent="0.3">
      <c r="A616" s="24"/>
      <c r="B616" s="24"/>
      <c r="C616" s="24"/>
      <c r="D616" s="24"/>
      <c r="E616" s="24"/>
      <c r="F616" s="24"/>
      <c r="G616" s="24"/>
      <c r="H616" s="25"/>
      <c r="I616" s="25"/>
    </row>
    <row r="617" spans="1:9" x14ac:dyDescent="0.3">
      <c r="A617" s="24"/>
      <c r="B617" s="24"/>
      <c r="C617" s="24"/>
      <c r="D617" s="24"/>
      <c r="E617" s="24"/>
      <c r="F617" s="24"/>
      <c r="G617" s="24"/>
      <c r="H617" s="25"/>
      <c r="I617" s="25"/>
    </row>
    <row r="618" spans="1:9" x14ac:dyDescent="0.3">
      <c r="A618" s="24"/>
      <c r="B618" s="24"/>
      <c r="C618" s="24"/>
      <c r="D618" s="24"/>
      <c r="E618" s="24"/>
      <c r="F618" s="24"/>
      <c r="G618" s="24"/>
      <c r="H618" s="25"/>
      <c r="I618" s="25"/>
    </row>
    <row r="619" spans="1:9" x14ac:dyDescent="0.3">
      <c r="A619" s="24"/>
      <c r="B619" s="24"/>
      <c r="C619" s="24"/>
      <c r="D619" s="24"/>
      <c r="E619" s="24"/>
      <c r="F619" s="24"/>
      <c r="G619" s="24"/>
      <c r="H619" s="25"/>
      <c r="I619" s="25"/>
    </row>
    <row r="620" spans="1:9" x14ac:dyDescent="0.3">
      <c r="A620" s="24"/>
      <c r="B620" s="24"/>
      <c r="C620" s="24"/>
      <c r="D620" s="24"/>
      <c r="E620" s="24"/>
      <c r="F620" s="24"/>
      <c r="G620" s="24"/>
      <c r="H620" s="25"/>
      <c r="I620" s="25"/>
    </row>
    <row r="621" spans="1:9" x14ac:dyDescent="0.3">
      <c r="A621" s="24"/>
      <c r="B621" s="24"/>
      <c r="C621" s="24"/>
      <c r="D621" s="24"/>
      <c r="E621" s="24"/>
      <c r="F621" s="24"/>
      <c r="G621" s="24"/>
      <c r="H621" s="25"/>
      <c r="I621" s="25"/>
    </row>
    <row r="622" spans="1:9" x14ac:dyDescent="0.3">
      <c r="A622" s="24"/>
      <c r="B622" s="24"/>
      <c r="C622" s="24"/>
      <c r="D622" s="24"/>
      <c r="E622" s="24"/>
      <c r="F622" s="24"/>
      <c r="G622" s="24"/>
      <c r="H622" s="25"/>
      <c r="I622" s="25"/>
    </row>
    <row r="623" spans="1:9" x14ac:dyDescent="0.3">
      <c r="A623" s="24"/>
      <c r="B623" s="24"/>
      <c r="C623" s="24"/>
      <c r="D623" s="24"/>
      <c r="E623" s="24"/>
      <c r="F623" s="24"/>
      <c r="G623" s="24"/>
      <c r="H623" s="25"/>
      <c r="I623" s="25"/>
    </row>
    <row r="624" spans="1:9" x14ac:dyDescent="0.3">
      <c r="A624" s="24"/>
      <c r="B624" s="24"/>
      <c r="C624" s="24"/>
      <c r="D624" s="24"/>
      <c r="E624" s="24"/>
      <c r="F624" s="24"/>
      <c r="G624" s="24"/>
      <c r="H624" s="25"/>
      <c r="I624" s="25"/>
    </row>
    <row r="625" spans="1:9" x14ac:dyDescent="0.3">
      <c r="A625" s="24"/>
      <c r="B625" s="24"/>
      <c r="C625" s="24"/>
      <c r="D625" s="24"/>
      <c r="E625" s="24"/>
      <c r="F625" s="24"/>
      <c r="G625" s="24"/>
      <c r="H625" s="25"/>
      <c r="I625" s="25"/>
    </row>
    <row r="626" spans="1:9" x14ac:dyDescent="0.3">
      <c r="A626" s="24"/>
      <c r="B626" s="24"/>
      <c r="C626" s="24"/>
      <c r="D626" s="24"/>
      <c r="E626" s="24"/>
      <c r="F626" s="24"/>
      <c r="G626" s="24"/>
      <c r="H626" s="25"/>
      <c r="I626" s="25"/>
    </row>
    <row r="627" spans="1:9" x14ac:dyDescent="0.3">
      <c r="A627" s="24"/>
      <c r="B627" s="24"/>
      <c r="C627" s="24"/>
      <c r="D627" s="24"/>
      <c r="E627" s="24"/>
      <c r="F627" s="24"/>
      <c r="G627" s="24"/>
      <c r="H627" s="25"/>
      <c r="I627" s="25"/>
    </row>
    <row r="628" spans="1:9" x14ac:dyDescent="0.3">
      <c r="A628" s="24"/>
      <c r="B628" s="24"/>
      <c r="C628" s="24"/>
      <c r="D628" s="24"/>
      <c r="E628" s="24"/>
      <c r="F628" s="24"/>
      <c r="G628" s="24"/>
      <c r="H628" s="25"/>
      <c r="I628" s="25"/>
    </row>
    <row r="629" spans="1:9" x14ac:dyDescent="0.3">
      <c r="A629" s="24"/>
      <c r="B629" s="24"/>
      <c r="C629" s="24"/>
      <c r="D629" s="24"/>
      <c r="E629" s="24"/>
      <c r="F629" s="24"/>
      <c r="G629" s="24"/>
      <c r="H629" s="25"/>
      <c r="I629" s="25"/>
    </row>
    <row r="630" spans="1:9" x14ac:dyDescent="0.3">
      <c r="A630" s="24"/>
      <c r="B630" s="24"/>
      <c r="C630" s="24"/>
      <c r="D630" s="24"/>
      <c r="E630" s="24"/>
      <c r="F630" s="24"/>
      <c r="G630" s="24"/>
      <c r="H630" s="25"/>
      <c r="I630" s="25"/>
    </row>
    <row r="631" spans="1:9" x14ac:dyDescent="0.3">
      <c r="A631" s="24"/>
      <c r="B631" s="24"/>
      <c r="C631" s="24"/>
      <c r="D631" s="24"/>
      <c r="E631" s="24"/>
      <c r="F631" s="24"/>
      <c r="G631" s="24"/>
      <c r="H631" s="25"/>
      <c r="I631" s="25"/>
    </row>
    <row r="632" spans="1:9" x14ac:dyDescent="0.3">
      <c r="A632" s="24"/>
      <c r="B632" s="24"/>
      <c r="C632" s="24"/>
      <c r="D632" s="24"/>
      <c r="E632" s="24"/>
      <c r="F632" s="24"/>
      <c r="G632" s="24"/>
      <c r="H632" s="25"/>
      <c r="I632" s="25"/>
    </row>
    <row r="633" spans="1:9" x14ac:dyDescent="0.3">
      <c r="A633" s="24"/>
      <c r="B633" s="24"/>
      <c r="C633" s="24"/>
      <c r="D633" s="24"/>
      <c r="E633" s="24"/>
      <c r="F633" s="24"/>
      <c r="G633" s="24"/>
      <c r="H633" s="25"/>
      <c r="I633" s="25"/>
    </row>
    <row r="634" spans="1:9" x14ac:dyDescent="0.3">
      <c r="A634" s="24"/>
      <c r="B634" s="24"/>
      <c r="C634" s="24"/>
      <c r="D634" s="24"/>
      <c r="E634" s="24"/>
      <c r="F634" s="24"/>
      <c r="G634" s="24"/>
      <c r="H634" s="25"/>
      <c r="I634" s="25"/>
    </row>
    <row r="635" spans="1:9" x14ac:dyDescent="0.3">
      <c r="A635" s="24"/>
      <c r="B635" s="24"/>
      <c r="C635" s="24"/>
      <c r="D635" s="24"/>
      <c r="E635" s="24"/>
      <c r="F635" s="24"/>
      <c r="G635" s="24"/>
      <c r="H635" s="25"/>
      <c r="I635" s="25"/>
    </row>
    <row r="636" spans="1:9" x14ac:dyDescent="0.3">
      <c r="A636" s="24"/>
      <c r="B636" s="24"/>
      <c r="C636" s="24"/>
      <c r="D636" s="24"/>
      <c r="E636" s="24"/>
      <c r="F636" s="24"/>
      <c r="G636" s="24"/>
      <c r="H636" s="25"/>
      <c r="I636" s="25"/>
    </row>
    <row r="637" spans="1:9" x14ac:dyDescent="0.3">
      <c r="A637" s="24"/>
      <c r="B637" s="24"/>
      <c r="C637" s="24"/>
      <c r="D637" s="24"/>
      <c r="E637" s="24"/>
      <c r="F637" s="24"/>
      <c r="G637" s="24"/>
      <c r="H637" s="25"/>
      <c r="I637" s="25"/>
    </row>
    <row r="638" spans="1:9" x14ac:dyDescent="0.3">
      <c r="A638" s="24"/>
      <c r="B638" s="24"/>
      <c r="C638" s="24"/>
      <c r="D638" s="24"/>
      <c r="E638" s="24"/>
      <c r="F638" s="24"/>
      <c r="G638" s="24"/>
      <c r="H638" s="25"/>
      <c r="I638" s="25"/>
    </row>
    <row r="639" spans="1:9" x14ac:dyDescent="0.3">
      <c r="A639" s="24"/>
      <c r="B639" s="24"/>
      <c r="C639" s="24"/>
      <c r="D639" s="24"/>
      <c r="E639" s="24"/>
      <c r="F639" s="24"/>
      <c r="G639" s="24"/>
      <c r="H639" s="25"/>
      <c r="I639" s="25"/>
    </row>
    <row r="640" spans="1:9" x14ac:dyDescent="0.3">
      <c r="A640" s="24"/>
      <c r="B640" s="24"/>
      <c r="C640" s="24"/>
      <c r="D640" s="24"/>
      <c r="E640" s="24"/>
      <c r="F640" s="24"/>
      <c r="G640" s="24"/>
      <c r="H640" s="25"/>
      <c r="I640" s="25"/>
    </row>
    <row r="641" spans="1:9" x14ac:dyDescent="0.3">
      <c r="A641" s="24"/>
      <c r="B641" s="24"/>
      <c r="C641" s="24"/>
      <c r="D641" s="24"/>
      <c r="E641" s="24"/>
      <c r="F641" s="24"/>
      <c r="G641" s="24"/>
      <c r="H641" s="25"/>
      <c r="I641" s="25"/>
    </row>
    <row r="642" spans="1:9" x14ac:dyDescent="0.3">
      <c r="A642" s="25"/>
      <c r="B642" s="25"/>
      <c r="C642" s="25"/>
      <c r="D642" s="25"/>
      <c r="E642" s="25"/>
      <c r="F642" s="25"/>
      <c r="G642" s="25"/>
      <c r="H642" s="25"/>
      <c r="I642" s="25"/>
    </row>
    <row r="643" spans="1:9" x14ac:dyDescent="0.3">
      <c r="A643" s="25"/>
      <c r="B643" s="25"/>
      <c r="C643" s="25"/>
      <c r="D643" s="25"/>
      <c r="E643" s="25"/>
      <c r="F643" s="25"/>
      <c r="G643" s="25"/>
      <c r="H643" s="25"/>
      <c r="I643" s="25"/>
    </row>
    <row r="644" spans="1:9" x14ac:dyDescent="0.3">
      <c r="A644" s="25"/>
      <c r="B644" s="25"/>
      <c r="C644" s="25"/>
      <c r="D644" s="25"/>
      <c r="E644" s="25"/>
      <c r="F644" s="25"/>
      <c r="G644" s="25"/>
      <c r="H644" s="25"/>
      <c r="I644" s="25"/>
    </row>
    <row r="645" spans="1:9" x14ac:dyDescent="0.3">
      <c r="A645" s="25"/>
      <c r="B645" s="25"/>
      <c r="C645" s="25"/>
      <c r="D645" s="25"/>
      <c r="E645" s="25"/>
      <c r="F645" s="25"/>
      <c r="G645" s="25"/>
      <c r="H645" s="25"/>
      <c r="I645" s="25"/>
    </row>
    <row r="646" spans="1:9" x14ac:dyDescent="0.3">
      <c r="A646" s="25"/>
      <c r="B646" s="25"/>
      <c r="C646" s="25"/>
      <c r="D646" s="25"/>
      <c r="E646" s="25"/>
      <c r="F646" s="25"/>
      <c r="G646" s="25"/>
      <c r="H646" s="25"/>
      <c r="I646" s="25"/>
    </row>
    <row r="647" spans="1:9" x14ac:dyDescent="0.3">
      <c r="A647" s="25"/>
      <c r="B647" s="25"/>
      <c r="C647" s="25"/>
      <c r="D647" s="25"/>
      <c r="E647" s="25"/>
      <c r="F647" s="25"/>
      <c r="G647" s="25"/>
      <c r="H647" s="25"/>
      <c r="I647" s="25"/>
    </row>
    <row r="648" spans="1:9" x14ac:dyDescent="0.3">
      <c r="A648" s="25"/>
      <c r="B648" s="25"/>
      <c r="C648" s="25"/>
      <c r="D648" s="25"/>
      <c r="E648" s="25"/>
      <c r="F648" s="25"/>
      <c r="G648" s="25"/>
      <c r="H648" s="25"/>
      <c r="I648" s="25"/>
    </row>
    <row r="649" spans="1:9" x14ac:dyDescent="0.3">
      <c r="A649" s="25"/>
      <c r="B649" s="25"/>
      <c r="C649" s="25"/>
      <c r="D649" s="25"/>
      <c r="E649" s="25"/>
      <c r="F649" s="25"/>
      <c r="G649" s="25"/>
      <c r="H649" s="25"/>
      <c r="I649" s="25"/>
    </row>
    <row r="650" spans="1:9" x14ac:dyDescent="0.3">
      <c r="A650" s="25"/>
      <c r="B650" s="25"/>
      <c r="C650" s="25"/>
      <c r="D650" s="25"/>
      <c r="E650" s="25"/>
      <c r="F650" s="25"/>
      <c r="G650" s="25"/>
      <c r="H650" s="25"/>
      <c r="I650" s="25"/>
    </row>
    <row r="651" spans="1:9" x14ac:dyDescent="0.3">
      <c r="A651" s="25"/>
      <c r="B651" s="25"/>
      <c r="C651" s="25"/>
      <c r="D651" s="25"/>
      <c r="E651" s="25"/>
      <c r="F651" s="25"/>
      <c r="G651" s="25"/>
      <c r="H651" s="25"/>
      <c r="I651" s="25"/>
    </row>
    <row r="652" spans="1:9" x14ac:dyDescent="0.3">
      <c r="A652" s="25"/>
      <c r="B652" s="25"/>
      <c r="C652" s="25"/>
      <c r="D652" s="25"/>
      <c r="E652" s="25"/>
      <c r="F652" s="25"/>
      <c r="G652" s="25"/>
      <c r="H652" s="25"/>
      <c r="I652" s="25"/>
    </row>
    <row r="653" spans="1:9" x14ac:dyDescent="0.3">
      <c r="A653" s="25"/>
      <c r="B653" s="25"/>
      <c r="C653" s="25"/>
      <c r="D653" s="25"/>
      <c r="E653" s="25"/>
      <c r="F653" s="25"/>
      <c r="G653" s="25"/>
      <c r="H653" s="25"/>
      <c r="I653" s="25"/>
    </row>
    <row r="654" spans="1:9" x14ac:dyDescent="0.3">
      <c r="A654" s="25"/>
      <c r="B654" s="25"/>
      <c r="C654" s="25"/>
      <c r="D654" s="25"/>
      <c r="E654" s="25"/>
      <c r="F654" s="25"/>
      <c r="G654" s="25"/>
      <c r="H654" s="25"/>
      <c r="I654" s="25"/>
    </row>
    <row r="655" spans="1:9" x14ac:dyDescent="0.3">
      <c r="A655" s="25"/>
      <c r="B655" s="25"/>
      <c r="C655" s="25"/>
      <c r="D655" s="25"/>
      <c r="E655" s="25"/>
      <c r="F655" s="25"/>
      <c r="G655" s="25"/>
      <c r="H655" s="25"/>
      <c r="I655" s="25"/>
    </row>
    <row r="656" spans="1:9" x14ac:dyDescent="0.3">
      <c r="A656" s="25"/>
      <c r="B656" s="25"/>
      <c r="C656" s="25"/>
      <c r="D656" s="25"/>
      <c r="E656" s="25"/>
      <c r="F656" s="25"/>
      <c r="G656" s="25"/>
      <c r="H656" s="25"/>
      <c r="I656" s="25"/>
    </row>
    <row r="657" spans="1:9" x14ac:dyDescent="0.3">
      <c r="A657" s="25"/>
      <c r="B657" s="25"/>
      <c r="C657" s="25"/>
      <c r="D657" s="25"/>
      <c r="E657" s="25"/>
      <c r="F657" s="25"/>
      <c r="G657" s="25"/>
      <c r="H657" s="25"/>
      <c r="I657" s="25"/>
    </row>
    <row r="658" spans="1:9" x14ac:dyDescent="0.3">
      <c r="A658" s="25"/>
      <c r="B658" s="25"/>
      <c r="C658" s="25"/>
      <c r="D658" s="25"/>
      <c r="E658" s="25"/>
      <c r="F658" s="25"/>
      <c r="G658" s="25"/>
      <c r="H658" s="25"/>
      <c r="I658" s="25"/>
    </row>
    <row r="659" spans="1:9" x14ac:dyDescent="0.3">
      <c r="A659" s="25"/>
      <c r="B659" s="25"/>
      <c r="C659" s="25"/>
      <c r="D659" s="25"/>
      <c r="E659" s="25"/>
      <c r="F659" s="25"/>
      <c r="G659" s="25"/>
      <c r="H659" s="25"/>
      <c r="I659" s="25"/>
    </row>
    <row r="660" spans="1:9" x14ac:dyDescent="0.3">
      <c r="A660" s="25"/>
      <c r="B660" s="25"/>
      <c r="C660" s="25"/>
      <c r="D660" s="25"/>
      <c r="E660" s="25"/>
      <c r="F660" s="25"/>
      <c r="G660" s="25"/>
      <c r="H660" s="25"/>
      <c r="I660" s="25"/>
    </row>
    <row r="661" spans="1:9" x14ac:dyDescent="0.3">
      <c r="A661" s="25"/>
      <c r="B661" s="25"/>
      <c r="C661" s="25"/>
      <c r="D661" s="25"/>
      <c r="E661" s="25"/>
      <c r="F661" s="25"/>
      <c r="G661" s="25"/>
      <c r="H661" s="25"/>
      <c r="I661" s="25"/>
    </row>
    <row r="662" spans="1:9" x14ac:dyDescent="0.3">
      <c r="A662" s="25"/>
      <c r="B662" s="25"/>
      <c r="C662" s="25"/>
      <c r="D662" s="25"/>
      <c r="E662" s="25"/>
      <c r="F662" s="25"/>
      <c r="G662" s="25"/>
      <c r="H662" s="25"/>
      <c r="I662" s="25"/>
    </row>
    <row r="663" spans="1:9" x14ac:dyDescent="0.3">
      <c r="A663" s="25"/>
      <c r="B663" s="25"/>
      <c r="C663" s="25"/>
      <c r="D663" s="25"/>
      <c r="E663" s="25"/>
      <c r="F663" s="25"/>
      <c r="G663" s="25"/>
      <c r="H663" s="25"/>
      <c r="I663" s="25"/>
    </row>
    <row r="664" spans="1:9" x14ac:dyDescent="0.3">
      <c r="A664" s="25"/>
      <c r="B664" s="25"/>
      <c r="C664" s="25"/>
      <c r="D664" s="25"/>
      <c r="E664" s="25"/>
      <c r="F664" s="25"/>
      <c r="G664" s="25"/>
      <c r="H664" s="25"/>
      <c r="I664" s="25"/>
    </row>
    <row r="665" spans="1:9" x14ac:dyDescent="0.3">
      <c r="A665" s="25"/>
      <c r="B665" s="25"/>
      <c r="C665" s="25"/>
      <c r="D665" s="25"/>
      <c r="E665" s="25"/>
      <c r="F665" s="25"/>
      <c r="G665" s="25"/>
      <c r="H665" s="25"/>
      <c r="I665" s="25"/>
    </row>
    <row r="666" spans="1:9" x14ac:dyDescent="0.3">
      <c r="A666" s="25"/>
      <c r="B666" s="25"/>
      <c r="C666" s="25"/>
      <c r="D666" s="25"/>
      <c r="E666" s="25"/>
      <c r="F666" s="25"/>
      <c r="G666" s="25"/>
      <c r="H666" s="25"/>
      <c r="I666" s="25"/>
    </row>
    <row r="667" spans="1:9" x14ac:dyDescent="0.3">
      <c r="A667" s="25"/>
      <c r="B667" s="25"/>
      <c r="C667" s="25"/>
      <c r="D667" s="25"/>
      <c r="E667" s="25"/>
      <c r="F667" s="25"/>
      <c r="G667" s="25"/>
      <c r="H667" s="25"/>
      <c r="I667" s="25"/>
    </row>
    <row r="668" spans="1:9" x14ac:dyDescent="0.3">
      <c r="A668" s="25"/>
      <c r="B668" s="25"/>
      <c r="C668" s="25"/>
      <c r="D668" s="25"/>
      <c r="E668" s="25"/>
      <c r="F668" s="25"/>
      <c r="G668" s="25"/>
    </row>
    <row r="669" spans="1:9" x14ac:dyDescent="0.3">
      <c r="A669" s="25"/>
      <c r="B669" s="25"/>
      <c r="C669" s="25"/>
      <c r="D669" s="25"/>
      <c r="E669" s="25"/>
      <c r="F669" s="25"/>
      <c r="G669" s="25"/>
    </row>
    <row r="670" spans="1:9" x14ac:dyDescent="0.3">
      <c r="A670" s="25"/>
      <c r="B670" s="25"/>
      <c r="C670" s="25"/>
      <c r="D670" s="25"/>
      <c r="E670" s="25"/>
      <c r="F670" s="25"/>
      <c r="G670" s="25"/>
    </row>
    <row r="671" spans="1:9" x14ac:dyDescent="0.3">
      <c r="A671" s="25"/>
      <c r="B671" s="25"/>
      <c r="C671" s="25"/>
      <c r="D671" s="25"/>
      <c r="E671" s="25"/>
      <c r="F671" s="25"/>
      <c r="G671" s="25"/>
    </row>
    <row r="672" spans="1:9" x14ac:dyDescent="0.3">
      <c r="A672" s="25"/>
      <c r="B672" s="25"/>
      <c r="C672" s="25"/>
      <c r="D672" s="25"/>
      <c r="E672" s="25"/>
      <c r="F672" s="25"/>
      <c r="G672" s="25"/>
    </row>
    <row r="673" spans="1:7" x14ac:dyDescent="0.3">
      <c r="A673" s="25"/>
      <c r="B673" s="25"/>
      <c r="C673" s="25"/>
      <c r="D673" s="25"/>
      <c r="E673" s="25"/>
      <c r="F673" s="25"/>
      <c r="G673" s="25"/>
    </row>
    <row r="674" spans="1:7" x14ac:dyDescent="0.3">
      <c r="A674" s="25"/>
      <c r="B674" s="25"/>
      <c r="C674" s="25"/>
      <c r="D674" s="25"/>
      <c r="E674" s="25"/>
      <c r="F674" s="25"/>
      <c r="G674" s="25"/>
    </row>
    <row r="675" spans="1:7" x14ac:dyDescent="0.3">
      <c r="A675" s="25"/>
      <c r="B675" s="25"/>
      <c r="C675" s="25"/>
      <c r="D675" s="25"/>
      <c r="E675" s="25"/>
      <c r="F675" s="25"/>
      <c r="G675" s="25"/>
    </row>
    <row r="676" spans="1:7" x14ac:dyDescent="0.3">
      <c r="A676" s="25"/>
      <c r="B676" s="25"/>
      <c r="C676" s="25"/>
      <c r="D676" s="25"/>
      <c r="E676" s="25"/>
      <c r="F676" s="25"/>
      <c r="G676" s="25"/>
    </row>
    <row r="677" spans="1:7" x14ac:dyDescent="0.3">
      <c r="A677" s="25"/>
      <c r="B677" s="25"/>
      <c r="C677" s="25"/>
      <c r="D677" s="25"/>
      <c r="E677" s="25"/>
      <c r="F677" s="25"/>
      <c r="G677" s="25"/>
    </row>
    <row r="678" spans="1:7" x14ac:dyDescent="0.3">
      <c r="A678" s="25"/>
      <c r="B678" s="25"/>
      <c r="C678" s="25"/>
      <c r="D678" s="25"/>
      <c r="E678" s="25"/>
      <c r="F678" s="25"/>
      <c r="G678" s="25"/>
    </row>
    <row r="679" spans="1:7" x14ac:dyDescent="0.3">
      <c r="A679" s="25"/>
      <c r="B679" s="25"/>
      <c r="C679" s="25"/>
      <c r="D679" s="25"/>
      <c r="E679" s="25"/>
      <c r="F679" s="25"/>
      <c r="G679" s="25"/>
    </row>
    <row r="680" spans="1:7" x14ac:dyDescent="0.3">
      <c r="A680" s="25"/>
      <c r="B680" s="25"/>
      <c r="C680" s="25"/>
      <c r="D680" s="25"/>
      <c r="E680" s="25"/>
      <c r="F680" s="25"/>
      <c r="G680" s="25"/>
    </row>
    <row r="681" spans="1:7" x14ac:dyDescent="0.3">
      <c r="A681" s="25"/>
      <c r="B681" s="25"/>
      <c r="C681" s="25"/>
      <c r="D681" s="25"/>
      <c r="E681" s="25"/>
      <c r="F681" s="25"/>
      <c r="G681" s="25"/>
    </row>
    <row r="682" spans="1:7" x14ac:dyDescent="0.3">
      <c r="A682" s="25"/>
      <c r="B682" s="25"/>
      <c r="C682" s="25"/>
      <c r="D682" s="25"/>
      <c r="E682" s="25"/>
      <c r="F682" s="25"/>
      <c r="G682" s="25"/>
    </row>
    <row r="683" spans="1:7" x14ac:dyDescent="0.3">
      <c r="A683" s="25"/>
      <c r="B683" s="25"/>
      <c r="C683" s="25"/>
      <c r="D683" s="25"/>
      <c r="E683" s="25"/>
      <c r="F683" s="25"/>
      <c r="G683" s="25"/>
    </row>
    <row r="684" spans="1:7" x14ac:dyDescent="0.3">
      <c r="A684" s="25"/>
      <c r="B684" s="25"/>
      <c r="C684" s="25"/>
      <c r="D684" s="25"/>
      <c r="E684" s="25"/>
      <c r="F684" s="25"/>
      <c r="G684" s="25"/>
    </row>
    <row r="685" spans="1:7" x14ac:dyDescent="0.3">
      <c r="A685" s="25"/>
      <c r="B685" s="25"/>
      <c r="C685" s="25"/>
      <c r="D685" s="25"/>
      <c r="E685" s="25"/>
      <c r="F685" s="25"/>
      <c r="G685" s="25"/>
    </row>
    <row r="686" spans="1:7" x14ac:dyDescent="0.3">
      <c r="A686" s="25"/>
      <c r="B686" s="25"/>
      <c r="C686" s="25"/>
      <c r="D686" s="25"/>
      <c r="E686" s="25"/>
      <c r="F686" s="25"/>
      <c r="G686" s="25"/>
    </row>
    <row r="687" spans="1:7" x14ac:dyDescent="0.3">
      <c r="A687" s="25"/>
      <c r="B687" s="25"/>
      <c r="C687" s="25"/>
      <c r="D687" s="25"/>
      <c r="E687" s="25"/>
      <c r="F687" s="25"/>
      <c r="G687" s="25"/>
    </row>
    <row r="688" spans="1:7" x14ac:dyDescent="0.3">
      <c r="A688" s="25"/>
      <c r="B688" s="25"/>
      <c r="C688" s="25"/>
      <c r="D688" s="25"/>
      <c r="E688" s="25"/>
      <c r="F688" s="25"/>
      <c r="G688" s="25"/>
    </row>
    <row r="689" spans="1:7" x14ac:dyDescent="0.3">
      <c r="A689" s="25"/>
      <c r="B689" s="25"/>
      <c r="C689" s="25"/>
      <c r="D689" s="25"/>
      <c r="E689" s="25"/>
      <c r="F689" s="25"/>
      <c r="G689" s="25"/>
    </row>
    <row r="690" spans="1:7" x14ac:dyDescent="0.3">
      <c r="A690" s="25"/>
      <c r="B690" s="25"/>
      <c r="C690" s="25"/>
      <c r="D690" s="25"/>
      <c r="E690" s="25"/>
      <c r="F690" s="25"/>
      <c r="G690" s="25"/>
    </row>
    <row r="691" spans="1:7" x14ac:dyDescent="0.3">
      <c r="A691" s="25"/>
      <c r="B691" s="25"/>
      <c r="C691" s="25"/>
      <c r="D691" s="25"/>
      <c r="E691" s="25"/>
      <c r="F691" s="25"/>
      <c r="G691" s="25"/>
    </row>
    <row r="692" spans="1:7" x14ac:dyDescent="0.3">
      <c r="A692" s="25"/>
      <c r="B692" s="25"/>
      <c r="C692" s="25"/>
      <c r="D692" s="25"/>
      <c r="E692" s="25"/>
      <c r="F692" s="25"/>
      <c r="G692" s="25"/>
    </row>
    <row r="693" spans="1:7" x14ac:dyDescent="0.3">
      <c r="A693" s="25"/>
      <c r="B693" s="25"/>
      <c r="C693" s="25"/>
      <c r="D693" s="25"/>
      <c r="E693" s="25"/>
      <c r="F693" s="25"/>
      <c r="G693" s="25"/>
    </row>
    <row r="694" spans="1:7" x14ac:dyDescent="0.3">
      <c r="A694" s="25"/>
      <c r="B694" s="25"/>
      <c r="C694" s="25"/>
      <c r="D694" s="25"/>
      <c r="E694" s="25"/>
      <c r="F694" s="25"/>
      <c r="G694" s="25"/>
    </row>
    <row r="695" spans="1:7" x14ac:dyDescent="0.3">
      <c r="A695" s="25"/>
      <c r="B695" s="25"/>
      <c r="C695" s="25"/>
      <c r="D695" s="25"/>
      <c r="E695" s="25"/>
      <c r="F695" s="25"/>
      <c r="G695" s="25"/>
    </row>
    <row r="696" spans="1:7" x14ac:dyDescent="0.3">
      <c r="A696" s="25"/>
      <c r="B696" s="25"/>
      <c r="C696" s="25"/>
      <c r="D696" s="25"/>
      <c r="E696" s="25"/>
      <c r="F696" s="25"/>
      <c r="G696" s="25"/>
    </row>
    <row r="697" spans="1:7" x14ac:dyDescent="0.3">
      <c r="A697" s="25"/>
      <c r="B697" s="25"/>
      <c r="C697" s="25"/>
      <c r="D697" s="25"/>
      <c r="E697" s="25"/>
      <c r="F697" s="25"/>
      <c r="G697" s="25"/>
    </row>
    <row r="698" spans="1:7" x14ac:dyDescent="0.3">
      <c r="A698" s="25"/>
      <c r="B698" s="25"/>
      <c r="C698" s="25"/>
      <c r="D698" s="25"/>
      <c r="E698" s="25"/>
      <c r="F698" s="25"/>
      <c r="G698" s="25"/>
    </row>
    <row r="699" spans="1:7" x14ac:dyDescent="0.3">
      <c r="A699" s="25"/>
      <c r="B699" s="25"/>
      <c r="C699" s="25"/>
      <c r="D699" s="25"/>
      <c r="E699" s="25"/>
      <c r="F699" s="25"/>
      <c r="G699" s="25"/>
    </row>
    <row r="700" spans="1:7" x14ac:dyDescent="0.3">
      <c r="A700" s="25"/>
      <c r="B700" s="25"/>
      <c r="C700" s="25"/>
      <c r="D700" s="25"/>
      <c r="E700" s="25"/>
      <c r="F700" s="25"/>
      <c r="G700" s="25"/>
    </row>
    <row r="701" spans="1:7" x14ac:dyDescent="0.3">
      <c r="A701" s="25"/>
      <c r="B701" s="25"/>
      <c r="C701" s="25"/>
      <c r="D701" s="25"/>
      <c r="E701" s="25"/>
      <c r="F701" s="25"/>
      <c r="G701" s="25"/>
    </row>
    <row r="702" spans="1:7" x14ac:dyDescent="0.3">
      <c r="A702" s="25"/>
      <c r="B702" s="25"/>
      <c r="C702" s="25"/>
      <c r="D702" s="25"/>
      <c r="E702" s="25"/>
      <c r="F702" s="25"/>
      <c r="G702" s="25"/>
    </row>
    <row r="703" spans="1:7" x14ac:dyDescent="0.3">
      <c r="A703" s="25"/>
      <c r="B703" s="25"/>
      <c r="C703" s="25"/>
      <c r="D703" s="25"/>
      <c r="E703" s="25"/>
      <c r="F703" s="25"/>
      <c r="G703" s="25"/>
    </row>
    <row r="704" spans="1:7" x14ac:dyDescent="0.3">
      <c r="A704" s="25"/>
      <c r="B704" s="25"/>
      <c r="C704" s="25"/>
      <c r="D704" s="25"/>
      <c r="E704" s="25"/>
      <c r="F704" s="25"/>
      <c r="G704" s="25"/>
    </row>
    <row r="705" spans="1:7" x14ac:dyDescent="0.3">
      <c r="A705" s="25"/>
      <c r="B705" s="25"/>
      <c r="C705" s="25"/>
      <c r="D705" s="25"/>
      <c r="E705" s="25"/>
      <c r="F705" s="25"/>
      <c r="G705" s="25"/>
    </row>
    <row r="706" spans="1:7" x14ac:dyDescent="0.3">
      <c r="A706" s="25"/>
      <c r="B706" s="25"/>
      <c r="C706" s="25"/>
      <c r="D706" s="25"/>
      <c r="E706" s="25"/>
      <c r="F706" s="25"/>
      <c r="G706" s="25"/>
    </row>
    <row r="707" spans="1:7" x14ac:dyDescent="0.3">
      <c r="A707" s="25"/>
      <c r="B707" s="25"/>
      <c r="C707" s="25"/>
      <c r="D707" s="25"/>
      <c r="E707" s="25"/>
      <c r="F707" s="25"/>
      <c r="G707" s="25"/>
    </row>
    <row r="708" spans="1:7" x14ac:dyDescent="0.3">
      <c r="A708" s="25"/>
      <c r="B708" s="25"/>
      <c r="C708" s="25"/>
      <c r="D708" s="25"/>
      <c r="E708" s="25"/>
      <c r="F708" s="25"/>
      <c r="G708" s="25"/>
    </row>
    <row r="709" spans="1:7" x14ac:dyDescent="0.3">
      <c r="A709" s="25"/>
      <c r="B709" s="25"/>
      <c r="C709" s="25"/>
      <c r="D709" s="25"/>
      <c r="E709" s="25"/>
      <c r="F709" s="25"/>
      <c r="G709" s="25"/>
    </row>
    <row r="710" spans="1:7" x14ac:dyDescent="0.3">
      <c r="A710" s="25"/>
      <c r="B710" s="25"/>
      <c r="C710" s="25"/>
      <c r="D710" s="25"/>
      <c r="E710" s="25"/>
      <c r="F710" s="25"/>
      <c r="G710" s="25"/>
    </row>
    <row r="711" spans="1:7" x14ac:dyDescent="0.3">
      <c r="A711" s="25"/>
      <c r="B711" s="25"/>
      <c r="C711" s="25"/>
      <c r="D711" s="25"/>
      <c r="E711" s="25"/>
      <c r="F711" s="25"/>
      <c r="G711" s="25"/>
    </row>
    <row r="712" spans="1:7" x14ac:dyDescent="0.3">
      <c r="A712" s="25"/>
      <c r="B712" s="25"/>
      <c r="C712" s="25"/>
      <c r="D712" s="25"/>
      <c r="E712" s="25"/>
      <c r="F712" s="25"/>
      <c r="G712" s="25"/>
    </row>
    <row r="713" spans="1:7" x14ac:dyDescent="0.3">
      <c r="A713" s="25"/>
      <c r="B713" s="25"/>
      <c r="C713" s="25"/>
      <c r="D713" s="25"/>
      <c r="E713" s="25"/>
      <c r="F713" s="25"/>
      <c r="G713" s="25"/>
    </row>
    <row r="714" spans="1:7" x14ac:dyDescent="0.3">
      <c r="A714" s="25"/>
      <c r="B714" s="25"/>
      <c r="C714" s="25"/>
      <c r="D714" s="25"/>
      <c r="E714" s="25"/>
      <c r="F714" s="25"/>
      <c r="G714" s="25"/>
    </row>
    <row r="715" spans="1:7" x14ac:dyDescent="0.3">
      <c r="A715" s="25"/>
      <c r="B715" s="25"/>
      <c r="C715" s="25"/>
      <c r="D715" s="25"/>
      <c r="E715" s="25"/>
      <c r="F715" s="25"/>
      <c r="G715" s="25"/>
    </row>
    <row r="716" spans="1:7" x14ac:dyDescent="0.3">
      <c r="A716" s="25"/>
      <c r="B716" s="25"/>
      <c r="C716" s="25"/>
      <c r="D716" s="25"/>
      <c r="E716" s="25"/>
      <c r="F716" s="25"/>
      <c r="G716" s="25"/>
    </row>
    <row r="717" spans="1:7" x14ac:dyDescent="0.3">
      <c r="A717" s="25"/>
      <c r="B717" s="25"/>
      <c r="C717" s="25"/>
      <c r="D717" s="25"/>
      <c r="E717" s="25"/>
      <c r="F717" s="25"/>
      <c r="G717" s="25"/>
    </row>
    <row r="718" spans="1:7" x14ac:dyDescent="0.3">
      <c r="A718" s="25"/>
      <c r="B718" s="25"/>
      <c r="C718" s="25"/>
      <c r="D718" s="25"/>
      <c r="E718" s="25"/>
      <c r="F718" s="25"/>
      <c r="G718" s="25"/>
    </row>
    <row r="719" spans="1:7" x14ac:dyDescent="0.3">
      <c r="A719" s="25"/>
      <c r="B719" s="25"/>
      <c r="C719" s="25"/>
      <c r="D719" s="25"/>
      <c r="E719" s="25"/>
      <c r="F719" s="25"/>
      <c r="G719" s="25"/>
    </row>
    <row r="720" spans="1:7" x14ac:dyDescent="0.3">
      <c r="A720" s="25"/>
      <c r="B720" s="25"/>
      <c r="C720" s="25"/>
      <c r="D720" s="25"/>
      <c r="E720" s="25"/>
      <c r="F720" s="25"/>
      <c r="G720" s="25"/>
    </row>
    <row r="721" spans="1:7" x14ac:dyDescent="0.3">
      <c r="A721" s="25"/>
      <c r="B721" s="25"/>
      <c r="C721" s="25"/>
      <c r="D721" s="25"/>
      <c r="E721" s="25"/>
      <c r="F721" s="25"/>
      <c r="G721" s="25"/>
    </row>
    <row r="722" spans="1:7" x14ac:dyDescent="0.3">
      <c r="A722" s="25"/>
      <c r="B722" s="25"/>
      <c r="C722" s="25"/>
      <c r="D722" s="25"/>
      <c r="E722" s="25"/>
      <c r="F722" s="25"/>
      <c r="G722" s="25"/>
    </row>
    <row r="723" spans="1:7" x14ac:dyDescent="0.3">
      <c r="A723" s="25"/>
      <c r="B723" s="25"/>
      <c r="C723" s="25"/>
      <c r="D723" s="25"/>
      <c r="E723" s="25"/>
      <c r="F723" s="25"/>
      <c r="G723" s="25"/>
    </row>
    <row r="724" spans="1:7" x14ac:dyDescent="0.3">
      <c r="A724" s="25"/>
      <c r="B724" s="25"/>
      <c r="C724" s="25"/>
      <c r="D724" s="25"/>
      <c r="E724" s="25"/>
      <c r="F724" s="25"/>
      <c r="G724" s="25"/>
    </row>
    <row r="725" spans="1:7" x14ac:dyDescent="0.3">
      <c r="A725" s="25"/>
      <c r="B725" s="25"/>
      <c r="C725" s="25"/>
      <c r="D725" s="25"/>
      <c r="E725" s="25"/>
      <c r="F725" s="25"/>
      <c r="G725" s="25"/>
    </row>
    <row r="726" spans="1:7" x14ac:dyDescent="0.3">
      <c r="A726" s="25"/>
      <c r="B726" s="25"/>
      <c r="C726" s="25"/>
      <c r="D726" s="25"/>
      <c r="E726" s="25"/>
      <c r="F726" s="25"/>
      <c r="G726" s="25"/>
    </row>
    <row r="727" spans="1:7" x14ac:dyDescent="0.3">
      <c r="A727" s="25"/>
      <c r="B727" s="25"/>
      <c r="C727" s="25"/>
      <c r="D727" s="25"/>
      <c r="E727" s="25"/>
      <c r="F727" s="25"/>
      <c r="G727" s="25"/>
    </row>
    <row r="728" spans="1:7" x14ac:dyDescent="0.3">
      <c r="A728" s="25"/>
      <c r="B728" s="25"/>
      <c r="C728" s="25"/>
      <c r="D728" s="25"/>
      <c r="E728" s="25"/>
      <c r="F728" s="25"/>
      <c r="G728" s="25"/>
    </row>
    <row r="729" spans="1:7" x14ac:dyDescent="0.3">
      <c r="A729" s="25"/>
      <c r="B729" s="25"/>
      <c r="C729" s="25"/>
      <c r="D729" s="25"/>
      <c r="E729" s="25"/>
      <c r="F729" s="25"/>
      <c r="G729" s="25"/>
    </row>
    <row r="730" spans="1:7" x14ac:dyDescent="0.3">
      <c r="A730" s="25"/>
      <c r="B730" s="25"/>
      <c r="C730" s="25"/>
      <c r="D730" s="25"/>
      <c r="E730" s="25"/>
      <c r="F730" s="25"/>
      <c r="G730" s="25"/>
    </row>
    <row r="731" spans="1:7" x14ac:dyDescent="0.3">
      <c r="A731" s="25"/>
      <c r="B731" s="25"/>
      <c r="C731" s="25"/>
      <c r="D731" s="25"/>
      <c r="E731" s="25"/>
      <c r="F731" s="25"/>
      <c r="G731" s="25"/>
    </row>
    <row r="732" spans="1:7" x14ac:dyDescent="0.3">
      <c r="A732" s="25"/>
      <c r="B732" s="25"/>
      <c r="C732" s="25"/>
      <c r="D732" s="25"/>
      <c r="E732" s="25"/>
      <c r="F732" s="25"/>
      <c r="G732" s="25"/>
    </row>
    <row r="733" spans="1:7" x14ac:dyDescent="0.3">
      <c r="A733" s="25"/>
      <c r="B733" s="25"/>
      <c r="C733" s="25"/>
      <c r="D733" s="25"/>
      <c r="E733" s="25"/>
      <c r="F733" s="25"/>
      <c r="G733" s="25"/>
    </row>
    <row r="734" spans="1:7" x14ac:dyDescent="0.3">
      <c r="A734" s="25"/>
      <c r="B734" s="25"/>
      <c r="C734" s="25"/>
      <c r="D734" s="25"/>
      <c r="E734" s="25"/>
      <c r="F734" s="25"/>
      <c r="G734" s="25"/>
    </row>
    <row r="735" spans="1:7" x14ac:dyDescent="0.3">
      <c r="A735" s="25"/>
      <c r="B735" s="25"/>
      <c r="C735" s="25"/>
      <c r="D735" s="25"/>
      <c r="E735" s="25"/>
      <c r="F735" s="25"/>
      <c r="G735" s="25"/>
    </row>
    <row r="736" spans="1:7" x14ac:dyDescent="0.3">
      <c r="A736" s="25"/>
      <c r="B736" s="25"/>
      <c r="C736" s="25"/>
      <c r="D736" s="25"/>
      <c r="E736" s="25"/>
      <c r="F736" s="25"/>
      <c r="G736" s="25"/>
    </row>
    <row r="737" spans="1:7" x14ac:dyDescent="0.3">
      <c r="A737" s="25"/>
      <c r="B737" s="25"/>
      <c r="C737" s="25"/>
      <c r="D737" s="25"/>
      <c r="E737" s="25"/>
      <c r="F737" s="25"/>
      <c r="G737" s="25"/>
    </row>
    <row r="738" spans="1:7" x14ac:dyDescent="0.3">
      <c r="A738" s="25"/>
      <c r="B738" s="25"/>
      <c r="C738" s="25"/>
      <c r="D738" s="25"/>
      <c r="E738" s="25"/>
      <c r="F738" s="25"/>
      <c r="G738" s="25"/>
    </row>
    <row r="739" spans="1:7" x14ac:dyDescent="0.3">
      <c r="A739" s="25"/>
      <c r="B739" s="25"/>
      <c r="C739" s="25"/>
      <c r="D739" s="25"/>
      <c r="E739" s="25"/>
      <c r="F739" s="25"/>
      <c r="G739" s="25"/>
    </row>
    <row r="740" spans="1:7" x14ac:dyDescent="0.3">
      <c r="A740" s="25"/>
      <c r="B740" s="25"/>
      <c r="C740" s="25"/>
      <c r="D740" s="25"/>
      <c r="E740" s="25"/>
      <c r="F740" s="25"/>
      <c r="G740" s="25"/>
    </row>
    <row r="741" spans="1:7" x14ac:dyDescent="0.3">
      <c r="A741" s="25"/>
      <c r="B741" s="25"/>
      <c r="C741" s="25"/>
      <c r="D741" s="25"/>
      <c r="E741" s="25"/>
      <c r="F741" s="25"/>
      <c r="G741" s="25"/>
    </row>
    <row r="742" spans="1:7" x14ac:dyDescent="0.3">
      <c r="A742" s="25"/>
      <c r="B742" s="25"/>
      <c r="C742" s="25"/>
      <c r="D742" s="25"/>
      <c r="E742" s="25"/>
      <c r="F742" s="25"/>
      <c r="G742" s="25"/>
    </row>
    <row r="743" spans="1:7" x14ac:dyDescent="0.3">
      <c r="A743" s="25"/>
      <c r="B743" s="25"/>
      <c r="C743" s="25"/>
      <c r="D743" s="25"/>
      <c r="E743" s="25"/>
      <c r="F743" s="25"/>
      <c r="G743" s="25"/>
    </row>
    <row r="744" spans="1:7" x14ac:dyDescent="0.3">
      <c r="A744" s="25"/>
      <c r="B744" s="25"/>
      <c r="C744" s="25"/>
      <c r="D744" s="25"/>
      <c r="E744" s="25"/>
      <c r="F744" s="25"/>
      <c r="G744" s="25"/>
    </row>
    <row r="745" spans="1:7" x14ac:dyDescent="0.3">
      <c r="A745" s="25"/>
      <c r="B745" s="25"/>
      <c r="C745" s="25"/>
      <c r="D745" s="25"/>
      <c r="E745" s="25"/>
      <c r="F745" s="25"/>
      <c r="G745" s="25"/>
    </row>
    <row r="746" spans="1:7" x14ac:dyDescent="0.3">
      <c r="A746" s="25"/>
      <c r="B746" s="25"/>
      <c r="C746" s="25"/>
      <c r="D746" s="25"/>
      <c r="E746" s="25"/>
      <c r="F746" s="25"/>
      <c r="G746" s="25"/>
    </row>
    <row r="747" spans="1:7" x14ac:dyDescent="0.3">
      <c r="A747" s="25"/>
      <c r="B747" s="25"/>
      <c r="C747" s="25"/>
      <c r="D747" s="25"/>
      <c r="E747" s="25"/>
      <c r="F747" s="25"/>
      <c r="G747" s="25"/>
    </row>
    <row r="748" spans="1:7" x14ac:dyDescent="0.3">
      <c r="A748" s="25"/>
      <c r="B748" s="25"/>
      <c r="C748" s="25"/>
      <c r="D748" s="25"/>
      <c r="E748" s="25"/>
      <c r="F748" s="25"/>
      <c r="G748" s="25"/>
    </row>
    <row r="749" spans="1:7" x14ac:dyDescent="0.3">
      <c r="A749" s="25"/>
      <c r="B749" s="25"/>
      <c r="C749" s="25"/>
      <c r="D749" s="25"/>
      <c r="E749" s="25"/>
      <c r="F749" s="25"/>
      <c r="G749" s="25"/>
    </row>
    <row r="750" spans="1:7" x14ac:dyDescent="0.3">
      <c r="A750" s="25"/>
      <c r="B750" s="25"/>
      <c r="C750" s="25"/>
      <c r="D750" s="25"/>
      <c r="E750" s="25"/>
      <c r="F750" s="25"/>
      <c r="G750" s="25"/>
    </row>
    <row r="751" spans="1:7" x14ac:dyDescent="0.3">
      <c r="A751" s="25"/>
      <c r="B751" s="25"/>
      <c r="C751" s="25"/>
      <c r="D751" s="25"/>
      <c r="E751" s="25"/>
      <c r="F751" s="25"/>
      <c r="G751" s="25"/>
    </row>
    <row r="752" spans="1:7" x14ac:dyDescent="0.3">
      <c r="A752" s="25"/>
      <c r="B752" s="25"/>
      <c r="C752" s="25"/>
      <c r="D752" s="25"/>
      <c r="E752" s="25"/>
      <c r="F752" s="25"/>
      <c r="G752" s="25"/>
    </row>
    <row r="753" spans="1:7" x14ac:dyDescent="0.3">
      <c r="A753" s="25"/>
      <c r="B753" s="25"/>
      <c r="C753" s="25"/>
      <c r="D753" s="25"/>
      <c r="E753" s="25"/>
      <c r="F753" s="25"/>
      <c r="G753" s="25"/>
    </row>
    <row r="754" spans="1:7" x14ac:dyDescent="0.3">
      <c r="A754" s="25"/>
      <c r="B754" s="25"/>
      <c r="C754" s="25"/>
      <c r="D754" s="25"/>
      <c r="E754" s="25"/>
      <c r="F754" s="25"/>
      <c r="G754" s="25"/>
    </row>
    <row r="755" spans="1:7" x14ac:dyDescent="0.3">
      <c r="A755" s="25"/>
      <c r="B755" s="25"/>
      <c r="C755" s="25"/>
      <c r="D755" s="25"/>
      <c r="E755" s="25"/>
      <c r="F755" s="25"/>
      <c r="G755" s="25"/>
    </row>
    <row r="756" spans="1:7" x14ac:dyDescent="0.3">
      <c r="A756" s="25"/>
      <c r="B756" s="25"/>
      <c r="C756" s="25"/>
      <c r="D756" s="25"/>
      <c r="E756" s="25"/>
      <c r="F756" s="25"/>
      <c r="G756" s="25"/>
    </row>
    <row r="757" spans="1:7" x14ac:dyDescent="0.3">
      <c r="A757" s="25"/>
      <c r="B757" s="25"/>
      <c r="C757" s="25"/>
      <c r="D757" s="25"/>
      <c r="E757" s="25"/>
      <c r="F757" s="25"/>
      <c r="G757" s="25"/>
    </row>
    <row r="758" spans="1:7" x14ac:dyDescent="0.3">
      <c r="A758" s="25"/>
      <c r="B758" s="25"/>
      <c r="C758" s="25"/>
      <c r="D758" s="25"/>
      <c r="E758" s="25"/>
      <c r="F758" s="25"/>
      <c r="G758" s="25"/>
    </row>
    <row r="759" spans="1:7" x14ac:dyDescent="0.3">
      <c r="A759" s="25"/>
      <c r="B759" s="25"/>
      <c r="C759" s="25"/>
      <c r="D759" s="25"/>
      <c r="E759" s="25"/>
      <c r="F759" s="25"/>
      <c r="G759" s="25"/>
    </row>
    <row r="760" spans="1:7" x14ac:dyDescent="0.3">
      <c r="A760" s="25"/>
      <c r="B760" s="25"/>
      <c r="C760" s="25"/>
      <c r="D760" s="25"/>
      <c r="E760" s="25"/>
      <c r="F760" s="25"/>
      <c r="G760" s="25"/>
    </row>
    <row r="761" spans="1:7" x14ac:dyDescent="0.3">
      <c r="A761" s="25"/>
      <c r="B761" s="25"/>
      <c r="C761" s="25"/>
      <c r="D761" s="25"/>
      <c r="E761" s="25"/>
      <c r="F761" s="25"/>
      <c r="G761" s="25"/>
    </row>
    <row r="762" spans="1:7" x14ac:dyDescent="0.3">
      <c r="A762" s="25"/>
      <c r="B762" s="25"/>
      <c r="C762" s="25"/>
      <c r="D762" s="25"/>
      <c r="E762" s="25"/>
      <c r="F762" s="25"/>
      <c r="G762" s="25"/>
    </row>
    <row r="763" spans="1:7" x14ac:dyDescent="0.3">
      <c r="A763" s="25"/>
      <c r="B763" s="25"/>
      <c r="C763" s="25"/>
      <c r="D763" s="25"/>
      <c r="E763" s="25"/>
      <c r="F763" s="25"/>
      <c r="G763" s="25"/>
    </row>
    <row r="764" spans="1:7" x14ac:dyDescent="0.3">
      <c r="A764" s="25"/>
      <c r="B764" s="25"/>
      <c r="C764" s="25"/>
      <c r="D764" s="25"/>
      <c r="E764" s="25"/>
      <c r="F764" s="25"/>
      <c r="G764" s="25"/>
    </row>
    <row r="765" spans="1:7" x14ac:dyDescent="0.3">
      <c r="A765" s="25"/>
      <c r="B765" s="25"/>
      <c r="C765" s="25"/>
      <c r="D765" s="25"/>
      <c r="E765" s="25"/>
      <c r="F765" s="25"/>
      <c r="G765" s="25"/>
    </row>
    <row r="766" spans="1:7" x14ac:dyDescent="0.3">
      <c r="A766" s="25"/>
      <c r="B766" s="25"/>
      <c r="C766" s="25"/>
      <c r="D766" s="25"/>
      <c r="E766" s="25"/>
      <c r="F766" s="25"/>
      <c r="G766" s="25"/>
    </row>
    <row r="767" spans="1:7" x14ac:dyDescent="0.3">
      <c r="A767" s="25"/>
      <c r="B767" s="25"/>
      <c r="C767" s="25"/>
      <c r="D767" s="25"/>
      <c r="E767" s="25"/>
      <c r="F767" s="25"/>
      <c r="G767" s="25"/>
    </row>
    <row r="768" spans="1:7" x14ac:dyDescent="0.3">
      <c r="A768" s="25"/>
      <c r="B768" s="25"/>
      <c r="C768" s="25"/>
      <c r="D768" s="25"/>
      <c r="E768" s="25"/>
      <c r="F768" s="25"/>
      <c r="G768" s="25"/>
    </row>
    <row r="769" spans="1:7" x14ac:dyDescent="0.3">
      <c r="A769" s="25"/>
      <c r="B769" s="25"/>
      <c r="C769" s="25"/>
      <c r="D769" s="25"/>
      <c r="E769" s="25"/>
      <c r="F769" s="25"/>
      <c r="G769" s="25"/>
    </row>
    <row r="770" spans="1:7" x14ac:dyDescent="0.3">
      <c r="A770" s="25"/>
      <c r="B770" s="25"/>
      <c r="C770" s="25"/>
      <c r="D770" s="25"/>
      <c r="E770" s="25"/>
      <c r="F770" s="25"/>
      <c r="G770" s="25"/>
    </row>
    <row r="771" spans="1:7" x14ac:dyDescent="0.3">
      <c r="A771" s="25"/>
      <c r="B771" s="25"/>
      <c r="C771" s="25"/>
      <c r="D771" s="25"/>
      <c r="E771" s="25"/>
      <c r="F771" s="25"/>
      <c r="G771" s="25"/>
    </row>
    <row r="772" spans="1:7" x14ac:dyDescent="0.3">
      <c r="A772" s="25"/>
      <c r="B772" s="25"/>
      <c r="C772" s="25"/>
      <c r="D772" s="25"/>
      <c r="E772" s="25"/>
      <c r="F772" s="25"/>
      <c r="G772" s="25"/>
    </row>
    <row r="773" spans="1:7" x14ac:dyDescent="0.3">
      <c r="A773" s="25"/>
      <c r="B773" s="25"/>
      <c r="C773" s="25"/>
      <c r="D773" s="25"/>
      <c r="E773" s="25"/>
      <c r="F773" s="25"/>
      <c r="G773" s="25"/>
    </row>
    <row r="774" spans="1:7" x14ac:dyDescent="0.3">
      <c r="A774" s="25"/>
      <c r="B774" s="25"/>
      <c r="C774" s="25"/>
      <c r="D774" s="25"/>
      <c r="E774" s="25"/>
      <c r="F774" s="25"/>
      <c r="G774" s="25"/>
    </row>
    <row r="775" spans="1:7" x14ac:dyDescent="0.3">
      <c r="A775" s="25"/>
      <c r="B775" s="25"/>
      <c r="C775" s="25"/>
      <c r="D775" s="25"/>
      <c r="E775" s="25"/>
      <c r="F775" s="25"/>
      <c r="G775" s="25"/>
    </row>
    <row r="776" spans="1:7" x14ac:dyDescent="0.3">
      <c r="A776" s="25"/>
      <c r="B776" s="25"/>
      <c r="C776" s="25"/>
      <c r="D776" s="25"/>
      <c r="E776" s="25"/>
      <c r="F776" s="25"/>
      <c r="G776" s="25"/>
    </row>
    <row r="777" spans="1:7" x14ac:dyDescent="0.3">
      <c r="A777" s="25"/>
      <c r="B777" s="25"/>
      <c r="C777" s="25"/>
      <c r="D777" s="25"/>
      <c r="E777" s="25"/>
      <c r="F777" s="25"/>
      <c r="G777" s="25"/>
    </row>
    <row r="778" spans="1:7" x14ac:dyDescent="0.3">
      <c r="A778" s="25"/>
      <c r="B778" s="25"/>
      <c r="C778" s="25"/>
      <c r="D778" s="25"/>
      <c r="E778" s="25"/>
      <c r="F778" s="25"/>
      <c r="G778" s="25"/>
    </row>
    <row r="779" spans="1:7" x14ac:dyDescent="0.3">
      <c r="A779" s="25"/>
      <c r="B779" s="25"/>
      <c r="C779" s="25"/>
      <c r="D779" s="25"/>
      <c r="E779" s="25"/>
      <c r="F779" s="25"/>
      <c r="G779" s="25"/>
    </row>
    <row r="780" spans="1:7" x14ac:dyDescent="0.3">
      <c r="A780" s="25"/>
      <c r="B780" s="25"/>
      <c r="C780" s="25"/>
      <c r="D780" s="25"/>
      <c r="E780" s="25"/>
      <c r="F780" s="25"/>
      <c r="G780" s="25"/>
    </row>
    <row r="781" spans="1:7" x14ac:dyDescent="0.3">
      <c r="A781" s="25"/>
      <c r="B781" s="25"/>
      <c r="C781" s="25"/>
      <c r="D781" s="25"/>
      <c r="E781" s="25"/>
      <c r="F781" s="25"/>
      <c r="G781" s="25"/>
    </row>
    <row r="782" spans="1:7" x14ac:dyDescent="0.3">
      <c r="A782" s="25"/>
      <c r="B782" s="25"/>
      <c r="C782" s="25"/>
      <c r="D782" s="25"/>
      <c r="E782" s="25"/>
      <c r="F782" s="25"/>
      <c r="G782" s="25"/>
    </row>
    <row r="783" spans="1:7" x14ac:dyDescent="0.3">
      <c r="A783" s="25"/>
      <c r="B783" s="25"/>
      <c r="C783" s="25"/>
      <c r="D783" s="25"/>
      <c r="E783" s="25"/>
      <c r="F783" s="25"/>
      <c r="G783" s="25"/>
    </row>
    <row r="784" spans="1:7" x14ac:dyDescent="0.3">
      <c r="A784" s="25"/>
      <c r="B784" s="25"/>
      <c r="C784" s="25"/>
      <c r="D784" s="25"/>
      <c r="E784" s="25"/>
      <c r="F784" s="25"/>
      <c r="G784" s="25"/>
    </row>
    <row r="785" spans="1:7" x14ac:dyDescent="0.3">
      <c r="A785" s="25"/>
      <c r="B785" s="25"/>
      <c r="C785" s="25"/>
      <c r="D785" s="25"/>
      <c r="E785" s="25"/>
      <c r="F785" s="25"/>
      <c r="G785" s="25"/>
    </row>
    <row r="786" spans="1:7" x14ac:dyDescent="0.3">
      <c r="A786" s="25"/>
      <c r="B786" s="25"/>
      <c r="C786" s="25"/>
      <c r="D786" s="25"/>
      <c r="E786" s="25"/>
      <c r="F786" s="25"/>
      <c r="G786" s="25"/>
    </row>
    <row r="787" spans="1:7" x14ac:dyDescent="0.3">
      <c r="A787" s="25"/>
      <c r="B787" s="25"/>
      <c r="C787" s="25"/>
      <c r="D787" s="25"/>
      <c r="E787" s="25"/>
      <c r="F787" s="25"/>
      <c r="G787" s="25"/>
    </row>
    <row r="788" spans="1:7" x14ac:dyDescent="0.3">
      <c r="A788" s="25"/>
      <c r="B788" s="25"/>
      <c r="C788" s="25"/>
      <c r="D788" s="25"/>
      <c r="E788" s="25"/>
      <c r="F788" s="25"/>
      <c r="G788" s="25"/>
    </row>
    <row r="789" spans="1:7" x14ac:dyDescent="0.3">
      <c r="A789" s="25"/>
      <c r="B789" s="25"/>
      <c r="C789" s="25"/>
      <c r="D789" s="25"/>
      <c r="E789" s="25"/>
      <c r="F789" s="25"/>
      <c r="G789" s="25"/>
    </row>
    <row r="790" spans="1:7" x14ac:dyDescent="0.3">
      <c r="A790" s="25"/>
      <c r="B790" s="25"/>
      <c r="C790" s="25"/>
      <c r="D790" s="25"/>
      <c r="E790" s="25"/>
      <c r="F790" s="25"/>
      <c r="G790" s="25"/>
    </row>
    <row r="791" spans="1:7" x14ac:dyDescent="0.3">
      <c r="A791" s="25"/>
      <c r="B791" s="25"/>
      <c r="C791" s="25"/>
      <c r="D791" s="25"/>
      <c r="E791" s="25"/>
      <c r="F791" s="25"/>
      <c r="G791" s="25"/>
    </row>
    <row r="792" spans="1:7" x14ac:dyDescent="0.3">
      <c r="A792" s="25"/>
      <c r="B792" s="25"/>
      <c r="C792" s="25"/>
      <c r="D792" s="25"/>
      <c r="E792" s="25"/>
      <c r="F792" s="25"/>
      <c r="G792" s="25"/>
    </row>
    <row r="793" spans="1:7" x14ac:dyDescent="0.3">
      <c r="A793" s="25"/>
      <c r="B793" s="25"/>
      <c r="C793" s="25"/>
      <c r="D793" s="25"/>
      <c r="E793" s="25"/>
      <c r="F793" s="25"/>
      <c r="G793" s="25"/>
    </row>
    <row r="794" spans="1:7" x14ac:dyDescent="0.3">
      <c r="A794" s="25"/>
      <c r="B794" s="25"/>
      <c r="C794" s="25"/>
      <c r="D794" s="25"/>
      <c r="E794" s="25"/>
      <c r="F794" s="25"/>
      <c r="G794" s="25"/>
    </row>
    <row r="795" spans="1:7" x14ac:dyDescent="0.3">
      <c r="A795" s="25"/>
      <c r="B795" s="25"/>
      <c r="C795" s="25"/>
      <c r="D795" s="25"/>
      <c r="E795" s="25"/>
      <c r="F795" s="25"/>
      <c r="G795" s="25"/>
    </row>
    <row r="796" spans="1:7" x14ac:dyDescent="0.3">
      <c r="A796" s="25"/>
      <c r="B796" s="25"/>
      <c r="C796" s="25"/>
      <c r="D796" s="25"/>
      <c r="E796" s="25"/>
      <c r="F796" s="25"/>
      <c r="G796" s="25"/>
    </row>
    <row r="797" spans="1:7" x14ac:dyDescent="0.3">
      <c r="A797" s="25"/>
      <c r="B797" s="25"/>
      <c r="C797" s="25"/>
      <c r="D797" s="25"/>
      <c r="E797" s="25"/>
      <c r="F797" s="25"/>
      <c r="G797" s="25"/>
    </row>
    <row r="798" spans="1:7" x14ac:dyDescent="0.3">
      <c r="A798" s="25"/>
      <c r="B798" s="25"/>
      <c r="C798" s="25"/>
      <c r="D798" s="25"/>
      <c r="E798" s="25"/>
      <c r="F798" s="25"/>
      <c r="G798" s="25"/>
    </row>
    <row r="799" spans="1:7" x14ac:dyDescent="0.3">
      <c r="A799" s="25"/>
      <c r="B799" s="25"/>
      <c r="C799" s="25"/>
      <c r="D799" s="25"/>
      <c r="E799" s="25"/>
      <c r="F799" s="25"/>
      <c r="G799" s="25"/>
    </row>
    <row r="800" spans="1:7" x14ac:dyDescent="0.3">
      <c r="A800" s="25"/>
      <c r="B800" s="25"/>
      <c r="C800" s="25"/>
      <c r="D800" s="25"/>
      <c r="E800" s="25"/>
      <c r="F800" s="25"/>
      <c r="G800" s="25"/>
    </row>
    <row r="801" spans="1:7" x14ac:dyDescent="0.3">
      <c r="A801" s="25"/>
      <c r="B801" s="25"/>
      <c r="C801" s="25"/>
      <c r="D801" s="25"/>
      <c r="E801" s="25"/>
      <c r="F801" s="25"/>
      <c r="G801" s="25"/>
    </row>
    <row r="802" spans="1:7" x14ac:dyDescent="0.3">
      <c r="A802" s="25"/>
      <c r="B802" s="25"/>
      <c r="C802" s="25"/>
      <c r="D802" s="25"/>
      <c r="E802" s="25"/>
      <c r="F802" s="25"/>
      <c r="G802" s="25"/>
    </row>
    <row r="803" spans="1:7" x14ac:dyDescent="0.3">
      <c r="A803" s="25"/>
      <c r="B803" s="25"/>
      <c r="C803" s="25"/>
      <c r="D803" s="25"/>
      <c r="E803" s="25"/>
      <c r="F803" s="25"/>
      <c r="G803" s="25"/>
    </row>
    <row r="804" spans="1:7" x14ac:dyDescent="0.3">
      <c r="A804" s="25"/>
      <c r="B804" s="25"/>
      <c r="C804" s="25"/>
      <c r="D804" s="25"/>
      <c r="E804" s="25"/>
      <c r="F804" s="25"/>
      <c r="G804" s="25"/>
    </row>
    <row r="805" spans="1:7" x14ac:dyDescent="0.3">
      <c r="A805" s="25"/>
      <c r="B805" s="25"/>
      <c r="C805" s="25"/>
      <c r="D805" s="25"/>
      <c r="E805" s="25"/>
      <c r="F805" s="25"/>
      <c r="G805" s="25"/>
    </row>
    <row r="806" spans="1:7" x14ac:dyDescent="0.3">
      <c r="A806" s="25"/>
      <c r="B806" s="25"/>
      <c r="C806" s="25"/>
      <c r="D806" s="25"/>
      <c r="E806" s="25"/>
      <c r="F806" s="25"/>
      <c r="G806" s="25"/>
    </row>
    <row r="807" spans="1:7" x14ac:dyDescent="0.3">
      <c r="A807" s="25"/>
      <c r="B807" s="25"/>
      <c r="C807" s="25"/>
      <c r="D807" s="25"/>
      <c r="E807" s="25"/>
      <c r="F807" s="25"/>
      <c r="G807" s="25"/>
    </row>
    <row r="808" spans="1:7" x14ac:dyDescent="0.3">
      <c r="A808" s="25"/>
      <c r="B808" s="25"/>
      <c r="C808" s="25"/>
      <c r="D808" s="25"/>
      <c r="E808" s="25"/>
      <c r="F808" s="25"/>
      <c r="G808" s="25"/>
    </row>
    <row r="809" spans="1:7" x14ac:dyDescent="0.3">
      <c r="A809" s="25"/>
      <c r="B809" s="25"/>
      <c r="C809" s="25"/>
      <c r="D809" s="25"/>
      <c r="E809" s="25"/>
      <c r="F809" s="25"/>
      <c r="G809" s="25"/>
    </row>
    <row r="810" spans="1:7" x14ac:dyDescent="0.3">
      <c r="A810" s="25"/>
      <c r="B810" s="25"/>
      <c r="C810" s="25"/>
      <c r="D810" s="25"/>
      <c r="E810" s="25"/>
      <c r="F810" s="25"/>
      <c r="G810" s="25"/>
    </row>
    <row r="811" spans="1:7" x14ac:dyDescent="0.3">
      <c r="A811" s="25"/>
      <c r="B811" s="25"/>
      <c r="C811" s="25"/>
      <c r="D811" s="25"/>
      <c r="E811" s="25"/>
      <c r="F811" s="25"/>
      <c r="G811" s="25"/>
    </row>
    <row r="812" spans="1:7" x14ac:dyDescent="0.3">
      <c r="A812" s="25"/>
      <c r="B812" s="25"/>
      <c r="C812" s="25"/>
      <c r="D812" s="25"/>
      <c r="E812" s="25"/>
      <c r="F812" s="25"/>
      <c r="G812" s="25"/>
    </row>
    <row r="813" spans="1:7" x14ac:dyDescent="0.3">
      <c r="A813" s="25"/>
      <c r="B813" s="25"/>
      <c r="C813" s="25"/>
      <c r="D813" s="25"/>
      <c r="E813" s="25"/>
      <c r="F813" s="25"/>
      <c r="G813" s="25"/>
    </row>
    <row r="814" spans="1:7" x14ac:dyDescent="0.3">
      <c r="A814" s="25"/>
      <c r="B814" s="25"/>
      <c r="C814" s="25"/>
      <c r="D814" s="25"/>
      <c r="E814" s="25"/>
      <c r="F814" s="25"/>
      <c r="G814" s="25"/>
    </row>
    <row r="815" spans="1:7" x14ac:dyDescent="0.3">
      <c r="A815" s="25"/>
      <c r="B815" s="25"/>
      <c r="C815" s="25"/>
      <c r="D815" s="25"/>
      <c r="E815" s="25"/>
      <c r="F815" s="25"/>
      <c r="G815" s="25"/>
    </row>
    <row r="816" spans="1:7" x14ac:dyDescent="0.3">
      <c r="A816" s="25"/>
      <c r="B816" s="25"/>
      <c r="C816" s="25"/>
      <c r="D816" s="25"/>
      <c r="E816" s="25"/>
      <c r="F816" s="25"/>
      <c r="G816" s="25"/>
    </row>
    <row r="817" spans="1:7" x14ac:dyDescent="0.3">
      <c r="A817" s="25"/>
      <c r="B817" s="25"/>
      <c r="C817" s="25"/>
      <c r="D817" s="25"/>
      <c r="E817" s="25"/>
      <c r="F817" s="25"/>
      <c r="G817" s="25"/>
    </row>
    <row r="818" spans="1:7" x14ac:dyDescent="0.3">
      <c r="A818" s="25"/>
      <c r="B818" s="25"/>
      <c r="C818" s="25"/>
      <c r="D818" s="25"/>
      <c r="E818" s="25"/>
      <c r="F818" s="25"/>
      <c r="G818" s="25"/>
    </row>
    <row r="819" spans="1:7" x14ac:dyDescent="0.3">
      <c r="A819" s="25"/>
      <c r="B819" s="25"/>
      <c r="C819" s="25"/>
      <c r="D819" s="25"/>
      <c r="E819" s="25"/>
      <c r="F819" s="25"/>
      <c r="G819" s="25"/>
    </row>
    <row r="820" spans="1:7" x14ac:dyDescent="0.3">
      <c r="A820" s="25"/>
      <c r="B820" s="25"/>
      <c r="C820" s="25"/>
      <c r="D820" s="25"/>
      <c r="E820" s="25"/>
      <c r="F820" s="25"/>
      <c r="G820" s="25"/>
    </row>
    <row r="821" spans="1:7" x14ac:dyDescent="0.3">
      <c r="A821" s="25"/>
      <c r="B821" s="25"/>
      <c r="C821" s="25"/>
      <c r="D821" s="25"/>
      <c r="E821" s="25"/>
      <c r="F821" s="25"/>
      <c r="G821" s="25"/>
    </row>
    <row r="822" spans="1:7" x14ac:dyDescent="0.3">
      <c r="A822" s="25"/>
      <c r="B822" s="25"/>
      <c r="C822" s="25"/>
      <c r="D822" s="25"/>
      <c r="E822" s="25"/>
      <c r="F822" s="25"/>
      <c r="G822" s="25"/>
    </row>
    <row r="823" spans="1:7" x14ac:dyDescent="0.3">
      <c r="A823" s="25"/>
      <c r="B823" s="25"/>
      <c r="C823" s="25"/>
      <c r="D823" s="25"/>
      <c r="E823" s="25"/>
      <c r="F823" s="25"/>
      <c r="G823" s="25"/>
    </row>
    <row r="824" spans="1:7" x14ac:dyDescent="0.3">
      <c r="A824" s="25"/>
      <c r="B824" s="25"/>
      <c r="C824" s="25"/>
      <c r="D824" s="25"/>
      <c r="E824" s="25"/>
      <c r="F824" s="25"/>
      <c r="G824" s="25"/>
    </row>
    <row r="825" spans="1:7" x14ac:dyDescent="0.3">
      <c r="A825" s="25"/>
      <c r="B825" s="25"/>
      <c r="C825" s="25"/>
      <c r="D825" s="25"/>
      <c r="E825" s="25"/>
      <c r="F825" s="25"/>
      <c r="G825" s="25"/>
    </row>
    <row r="826" spans="1:7" x14ac:dyDescent="0.3">
      <c r="A826" s="25"/>
      <c r="B826" s="25"/>
      <c r="C826" s="25"/>
      <c r="D826" s="25"/>
      <c r="E826" s="25"/>
      <c r="F826" s="25"/>
      <c r="G826" s="25"/>
    </row>
    <row r="827" spans="1:7" x14ac:dyDescent="0.3">
      <c r="A827" s="25"/>
      <c r="B827" s="25"/>
      <c r="C827" s="25"/>
      <c r="D827" s="25"/>
      <c r="E827" s="25"/>
      <c r="F827" s="25"/>
      <c r="G827" s="25"/>
    </row>
    <row r="828" spans="1:7" x14ac:dyDescent="0.3">
      <c r="A828" s="25"/>
      <c r="B828" s="25"/>
      <c r="C828" s="25"/>
      <c r="D828" s="25"/>
      <c r="E828" s="25"/>
      <c r="F828" s="25"/>
      <c r="G828" s="25"/>
    </row>
    <row r="829" spans="1:7" x14ac:dyDescent="0.3">
      <c r="A829" s="25"/>
      <c r="B829" s="25"/>
      <c r="C829" s="25"/>
      <c r="D829" s="25"/>
      <c r="E829" s="25"/>
      <c r="F829" s="25"/>
      <c r="G829" s="25"/>
    </row>
    <row r="830" spans="1:7" x14ac:dyDescent="0.3">
      <c r="A830" s="25"/>
      <c r="B830" s="25"/>
      <c r="C830" s="25"/>
      <c r="D830" s="25"/>
      <c r="E830" s="25"/>
      <c r="F830" s="25"/>
      <c r="G830" s="25"/>
    </row>
    <row r="831" spans="1:7" x14ac:dyDescent="0.3">
      <c r="A831" s="25"/>
      <c r="B831" s="25"/>
      <c r="C831" s="25"/>
      <c r="D831" s="25"/>
      <c r="E831" s="25"/>
      <c r="F831" s="25"/>
      <c r="G831" s="25"/>
    </row>
    <row r="832" spans="1:7" x14ac:dyDescent="0.3">
      <c r="A832" s="25"/>
      <c r="B832" s="25"/>
      <c r="C832" s="25"/>
      <c r="D832" s="25"/>
      <c r="E832" s="25"/>
      <c r="F832" s="25"/>
      <c r="G832" s="25"/>
    </row>
    <row r="833" spans="1:7" x14ac:dyDescent="0.3">
      <c r="A833" s="25"/>
      <c r="B833" s="25"/>
      <c r="C833" s="25"/>
      <c r="D833" s="25"/>
      <c r="E833" s="25"/>
      <c r="F833" s="25"/>
      <c r="G833" s="25"/>
    </row>
    <row r="834" spans="1:7" x14ac:dyDescent="0.3">
      <c r="A834" s="25"/>
      <c r="B834" s="25"/>
      <c r="C834" s="25"/>
      <c r="D834" s="25"/>
      <c r="E834" s="25"/>
      <c r="F834" s="25"/>
      <c r="G834" s="25"/>
    </row>
    <row r="835" spans="1:7" x14ac:dyDescent="0.3">
      <c r="A835" s="25"/>
      <c r="B835" s="25"/>
      <c r="C835" s="25"/>
      <c r="D835" s="25"/>
      <c r="E835" s="25"/>
      <c r="F835" s="25"/>
      <c r="G835" s="25"/>
    </row>
    <row r="836" spans="1:7" x14ac:dyDescent="0.3">
      <c r="A836" s="25"/>
      <c r="B836" s="25"/>
      <c r="C836" s="25"/>
      <c r="D836" s="25"/>
      <c r="E836" s="25"/>
      <c r="F836" s="25"/>
      <c r="G836" s="25"/>
    </row>
    <row r="837" spans="1:7" x14ac:dyDescent="0.3">
      <c r="A837" s="25"/>
      <c r="B837" s="25"/>
      <c r="C837" s="25"/>
      <c r="D837" s="25"/>
      <c r="E837" s="25"/>
      <c r="F837" s="25"/>
      <c r="G837" s="25"/>
    </row>
    <row r="838" spans="1:7" x14ac:dyDescent="0.3">
      <c r="A838" s="25"/>
      <c r="B838" s="25"/>
      <c r="C838" s="25"/>
      <c r="D838" s="25"/>
      <c r="E838" s="25"/>
      <c r="F838" s="25"/>
      <c r="G838" s="25"/>
    </row>
    <row r="839" spans="1:7" x14ac:dyDescent="0.3">
      <c r="A839" s="25"/>
      <c r="B839" s="25"/>
      <c r="C839" s="25"/>
      <c r="D839" s="25"/>
      <c r="E839" s="25"/>
      <c r="F839" s="25"/>
      <c r="G839" s="25"/>
    </row>
    <row r="840" spans="1:7" x14ac:dyDescent="0.3">
      <c r="A840" s="25"/>
      <c r="B840" s="25"/>
      <c r="C840" s="25"/>
      <c r="D840" s="25"/>
      <c r="E840" s="25"/>
      <c r="F840" s="25"/>
      <c r="G840" s="25"/>
    </row>
    <row r="841" spans="1:7" x14ac:dyDescent="0.3">
      <c r="A841" s="25"/>
      <c r="B841" s="25"/>
      <c r="C841" s="25"/>
      <c r="D841" s="25"/>
      <c r="E841" s="25"/>
      <c r="F841" s="25"/>
      <c r="G841" s="25"/>
    </row>
    <row r="842" spans="1:7" x14ac:dyDescent="0.3">
      <c r="A842" s="25"/>
      <c r="B842" s="25"/>
      <c r="C842" s="25"/>
      <c r="D842" s="25"/>
      <c r="E842" s="25"/>
      <c r="F842" s="25"/>
      <c r="G842" s="25"/>
    </row>
    <row r="843" spans="1:7" x14ac:dyDescent="0.3">
      <c r="A843" s="25"/>
      <c r="B843" s="25"/>
      <c r="C843" s="25"/>
      <c r="D843" s="25"/>
      <c r="E843" s="25"/>
      <c r="F843" s="25"/>
      <c r="G843" s="25"/>
    </row>
    <row r="844" spans="1:7" x14ac:dyDescent="0.3">
      <c r="A844" s="25"/>
      <c r="B844" s="25"/>
      <c r="C844" s="25"/>
      <c r="D844" s="25"/>
      <c r="E844" s="25"/>
      <c r="F844" s="25"/>
      <c r="G844" s="25"/>
    </row>
    <row r="845" spans="1:7" x14ac:dyDescent="0.3">
      <c r="A845" s="25"/>
      <c r="B845" s="25"/>
      <c r="C845" s="25"/>
      <c r="D845" s="25"/>
      <c r="E845" s="25"/>
      <c r="F845" s="25"/>
      <c r="G845" s="25"/>
    </row>
    <row r="846" spans="1:7" x14ac:dyDescent="0.3">
      <c r="A846" s="25"/>
      <c r="B846" s="25"/>
      <c r="C846" s="25"/>
      <c r="D846" s="25"/>
      <c r="E846" s="25"/>
      <c r="F846" s="25"/>
      <c r="G846" s="25"/>
    </row>
    <row r="847" spans="1:7" x14ac:dyDescent="0.3">
      <c r="A847" s="25"/>
      <c r="B847" s="25"/>
      <c r="C847" s="25"/>
      <c r="D847" s="25"/>
      <c r="E847" s="25"/>
      <c r="F847" s="25"/>
      <c r="G847" s="25"/>
    </row>
    <row r="848" spans="1:7" x14ac:dyDescent="0.3">
      <c r="A848" s="25"/>
      <c r="B848" s="25"/>
      <c r="C848" s="25"/>
      <c r="D848" s="25"/>
      <c r="E848" s="25"/>
      <c r="F848" s="25"/>
      <c r="G848" s="25"/>
    </row>
    <row r="849" spans="1:7" x14ac:dyDescent="0.3">
      <c r="A849" s="25"/>
      <c r="B849" s="25"/>
      <c r="C849" s="25"/>
      <c r="D849" s="25"/>
      <c r="E849" s="25"/>
      <c r="F849" s="25"/>
      <c r="G849" s="25"/>
    </row>
    <row r="850" spans="1:7" x14ac:dyDescent="0.3">
      <c r="A850" s="25"/>
      <c r="B850" s="25"/>
      <c r="C850" s="25"/>
      <c r="D850" s="25"/>
      <c r="E850" s="25"/>
      <c r="F850" s="25"/>
      <c r="G850" s="25"/>
    </row>
    <row r="851" spans="1:7" x14ac:dyDescent="0.3">
      <c r="A851" s="25"/>
      <c r="B851" s="25"/>
      <c r="C851" s="25"/>
      <c r="D851" s="25"/>
      <c r="E851" s="25"/>
      <c r="F851" s="25"/>
      <c r="G851" s="25"/>
    </row>
    <row r="852" spans="1:7" x14ac:dyDescent="0.3">
      <c r="A852" s="25"/>
      <c r="B852" s="25"/>
      <c r="C852" s="25"/>
      <c r="D852" s="25"/>
      <c r="E852" s="25"/>
      <c r="F852" s="25"/>
      <c r="G852" s="25"/>
    </row>
    <row r="853" spans="1:7" x14ac:dyDescent="0.3">
      <c r="A853" s="25"/>
      <c r="B853" s="25"/>
      <c r="C853" s="25"/>
      <c r="D853" s="25"/>
      <c r="E853" s="25"/>
      <c r="F853" s="25"/>
      <c r="G853" s="25"/>
    </row>
    <row r="854" spans="1:7" x14ac:dyDescent="0.3">
      <c r="A854" s="25"/>
      <c r="B854" s="25"/>
      <c r="C854" s="25"/>
      <c r="D854" s="25"/>
      <c r="E854" s="25"/>
      <c r="F854" s="25"/>
      <c r="G854" s="25"/>
    </row>
    <row r="855" spans="1:7" x14ac:dyDescent="0.3">
      <c r="A855" s="25"/>
      <c r="B855" s="25"/>
      <c r="C855" s="25"/>
      <c r="D855" s="25"/>
      <c r="E855" s="25"/>
      <c r="F855" s="25"/>
      <c r="G855" s="25"/>
    </row>
    <row r="856" spans="1:7" x14ac:dyDescent="0.3">
      <c r="A856" s="25"/>
      <c r="B856" s="25"/>
      <c r="C856" s="25"/>
      <c r="D856" s="25"/>
      <c r="E856" s="25"/>
      <c r="F856" s="25"/>
      <c r="G856" s="25"/>
    </row>
    <row r="857" spans="1:7" x14ac:dyDescent="0.3">
      <c r="A857" s="25"/>
      <c r="B857" s="25"/>
      <c r="C857" s="25"/>
      <c r="D857" s="25"/>
      <c r="E857" s="25"/>
      <c r="F857" s="25"/>
      <c r="G857" s="25"/>
    </row>
    <row r="858" spans="1:7" x14ac:dyDescent="0.3">
      <c r="A858" s="25"/>
      <c r="B858" s="25"/>
      <c r="C858" s="25"/>
      <c r="D858" s="25"/>
      <c r="E858" s="25"/>
      <c r="F858" s="25"/>
      <c r="G858" s="25"/>
    </row>
    <row r="859" spans="1:7" x14ac:dyDescent="0.3">
      <c r="A859" s="25"/>
      <c r="B859" s="25"/>
      <c r="C859" s="25"/>
      <c r="D859" s="25"/>
      <c r="E859" s="25"/>
      <c r="F859" s="25"/>
      <c r="G859" s="25"/>
    </row>
    <row r="860" spans="1:7" x14ac:dyDescent="0.3">
      <c r="A860" s="25"/>
      <c r="B860" s="25"/>
      <c r="C860" s="25"/>
      <c r="D860" s="25"/>
      <c r="E860" s="25"/>
      <c r="F860" s="25"/>
      <c r="G860" s="25"/>
    </row>
    <row r="861" spans="1:7" x14ac:dyDescent="0.3">
      <c r="A861" s="25"/>
      <c r="B861" s="25"/>
      <c r="C861" s="25"/>
      <c r="D861" s="25"/>
      <c r="E861" s="25"/>
      <c r="F861" s="25"/>
      <c r="G861" s="25"/>
    </row>
    <row r="862" spans="1:7" x14ac:dyDescent="0.3">
      <c r="A862" s="25"/>
      <c r="B862" s="25"/>
      <c r="C862" s="25"/>
      <c r="D862" s="25"/>
      <c r="E862" s="25"/>
      <c r="F862" s="25"/>
      <c r="G862" s="25"/>
    </row>
    <row r="863" spans="1:7" x14ac:dyDescent="0.3">
      <c r="A863" s="25"/>
      <c r="B863" s="25"/>
      <c r="C863" s="25"/>
      <c r="D863" s="25"/>
      <c r="E863" s="25"/>
      <c r="F863" s="25"/>
      <c r="G863" s="25"/>
    </row>
    <row r="864" spans="1:7" x14ac:dyDescent="0.3">
      <c r="A864" s="25"/>
      <c r="B864" s="25"/>
      <c r="C864" s="25"/>
      <c r="D864" s="25"/>
      <c r="E864" s="25"/>
      <c r="F864" s="25"/>
      <c r="G864" s="25"/>
    </row>
    <row r="865" spans="1:7" x14ac:dyDescent="0.3">
      <c r="A865" s="25"/>
      <c r="B865" s="25"/>
      <c r="C865" s="25"/>
      <c r="D865" s="25"/>
      <c r="E865" s="25"/>
      <c r="F865" s="25"/>
      <c r="G865" s="25"/>
    </row>
  </sheetData>
  <sheetProtection algorithmName="SHA-512" hashValue="kNWrCSUtX3qi3pH7UmRW6WX4CDbM6WkE3lUGidUNojlW8j6iAkGBz/ADcvHNXbmbqVvTeyHhXinjPouLdHNmcg==" saltValue="VAc7evGSZuO/M+kx7W/PdQ==" spinCount="100000" sheet="1" objects="1" scenarios="1"/>
  <autoFilter ref="J11:K189">
    <filterColumn colId="0" showButton="0"/>
  </autoFilter>
  <mergeCells count="867">
    <mergeCell ref="O186:P186"/>
    <mergeCell ref="O187:P187"/>
    <mergeCell ref="O188:P188"/>
    <mergeCell ref="O189:P189"/>
    <mergeCell ref="O176:P176"/>
    <mergeCell ref="O177:P177"/>
    <mergeCell ref="O178:P178"/>
    <mergeCell ref="O179:P179"/>
    <mergeCell ref="O180:P180"/>
    <mergeCell ref="O181:P181"/>
    <mergeCell ref="O182:P182"/>
    <mergeCell ref="O183:P183"/>
    <mergeCell ref="O184:P184"/>
    <mergeCell ref="O168:P168"/>
    <mergeCell ref="O169:P169"/>
    <mergeCell ref="O170:P170"/>
    <mergeCell ref="O171:P171"/>
    <mergeCell ref="O172:P172"/>
    <mergeCell ref="O173:P173"/>
    <mergeCell ref="O174:P174"/>
    <mergeCell ref="O175:P175"/>
    <mergeCell ref="O185:P185"/>
    <mergeCell ref="O158:P158"/>
    <mergeCell ref="O160:P160"/>
    <mergeCell ref="O161:P161"/>
    <mergeCell ref="O162:P162"/>
    <mergeCell ref="O163:P163"/>
    <mergeCell ref="O164:P164"/>
    <mergeCell ref="O165:P165"/>
    <mergeCell ref="O166:P166"/>
    <mergeCell ref="O167:P167"/>
    <mergeCell ref="O149:P149"/>
    <mergeCell ref="O150:P150"/>
    <mergeCell ref="O151:P151"/>
    <mergeCell ref="O152:P152"/>
    <mergeCell ref="O153:P153"/>
    <mergeCell ref="O154:P154"/>
    <mergeCell ref="O155:P155"/>
    <mergeCell ref="O156:P156"/>
    <mergeCell ref="O157:P157"/>
    <mergeCell ref="O139:P139"/>
    <mergeCell ref="O140:P140"/>
    <mergeCell ref="O141:P141"/>
    <mergeCell ref="O142:P142"/>
    <mergeCell ref="O144:P144"/>
    <mergeCell ref="O145:P145"/>
    <mergeCell ref="O146:P146"/>
    <mergeCell ref="O147:P147"/>
    <mergeCell ref="O148:P148"/>
    <mergeCell ref="O130:P130"/>
    <mergeCell ref="O131:P131"/>
    <mergeCell ref="O132:P132"/>
    <mergeCell ref="O133:P133"/>
    <mergeCell ref="O134:P134"/>
    <mergeCell ref="O135:P135"/>
    <mergeCell ref="O136:P136"/>
    <mergeCell ref="O137:P137"/>
    <mergeCell ref="O138:P138"/>
    <mergeCell ref="O121:P121"/>
    <mergeCell ref="O122:P122"/>
    <mergeCell ref="O123:P123"/>
    <mergeCell ref="O124:P124"/>
    <mergeCell ref="O125:P125"/>
    <mergeCell ref="O126:P126"/>
    <mergeCell ref="O127:P127"/>
    <mergeCell ref="O128:P128"/>
    <mergeCell ref="O129:P129"/>
    <mergeCell ref="O112:P112"/>
    <mergeCell ref="O113:P113"/>
    <mergeCell ref="O114:P114"/>
    <mergeCell ref="O115:P115"/>
    <mergeCell ref="O116:P116"/>
    <mergeCell ref="O117:P117"/>
    <mergeCell ref="O118:P118"/>
    <mergeCell ref="O119:P119"/>
    <mergeCell ref="O120:P120"/>
    <mergeCell ref="O103:P103"/>
    <mergeCell ref="O104:P104"/>
    <mergeCell ref="O105:P105"/>
    <mergeCell ref="O106:P106"/>
    <mergeCell ref="O107:P107"/>
    <mergeCell ref="O108:P108"/>
    <mergeCell ref="O109:P109"/>
    <mergeCell ref="O110:P110"/>
    <mergeCell ref="O111:P111"/>
    <mergeCell ref="O94:P94"/>
    <mergeCell ref="O95:P95"/>
    <mergeCell ref="O96:P96"/>
    <mergeCell ref="O97:P97"/>
    <mergeCell ref="O98:P98"/>
    <mergeCell ref="O99:P99"/>
    <mergeCell ref="O100:P100"/>
    <mergeCell ref="O101:P101"/>
    <mergeCell ref="O102:P102"/>
    <mergeCell ref="O85:P85"/>
    <mergeCell ref="O86:P86"/>
    <mergeCell ref="O87:P87"/>
    <mergeCell ref="O88:P88"/>
    <mergeCell ref="O89:P89"/>
    <mergeCell ref="O90:P90"/>
    <mergeCell ref="O91:P91"/>
    <mergeCell ref="O92:P92"/>
    <mergeCell ref="O93:P93"/>
    <mergeCell ref="O76:P76"/>
    <mergeCell ref="O77:P77"/>
    <mergeCell ref="O78:P78"/>
    <mergeCell ref="O79:P79"/>
    <mergeCell ref="O80:P80"/>
    <mergeCell ref="O81:P81"/>
    <mergeCell ref="O82:P82"/>
    <mergeCell ref="O83:P83"/>
    <mergeCell ref="O84:P84"/>
    <mergeCell ref="O67:P67"/>
    <mergeCell ref="O68:P68"/>
    <mergeCell ref="O69:P69"/>
    <mergeCell ref="O70:P70"/>
    <mergeCell ref="O71:P71"/>
    <mergeCell ref="O72:P72"/>
    <mergeCell ref="O73:P73"/>
    <mergeCell ref="O74:P74"/>
    <mergeCell ref="O75:P75"/>
    <mergeCell ref="O58:P58"/>
    <mergeCell ref="O59:P59"/>
    <mergeCell ref="O60:P60"/>
    <mergeCell ref="O61:P61"/>
    <mergeCell ref="O62:P62"/>
    <mergeCell ref="O63:P63"/>
    <mergeCell ref="O64:P64"/>
    <mergeCell ref="O65:P65"/>
    <mergeCell ref="O66:P66"/>
    <mergeCell ref="O49:P49"/>
    <mergeCell ref="O50:P50"/>
    <mergeCell ref="O51:P51"/>
    <mergeCell ref="O52:P52"/>
    <mergeCell ref="O53:P53"/>
    <mergeCell ref="O54:P54"/>
    <mergeCell ref="O55:P55"/>
    <mergeCell ref="O56:P56"/>
    <mergeCell ref="O57:P57"/>
    <mergeCell ref="O40:P40"/>
    <mergeCell ref="O41:P41"/>
    <mergeCell ref="O42:P42"/>
    <mergeCell ref="O43:P43"/>
    <mergeCell ref="O44:P44"/>
    <mergeCell ref="O45:P45"/>
    <mergeCell ref="O46:P46"/>
    <mergeCell ref="O47:P47"/>
    <mergeCell ref="O48:P48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A163:I163"/>
    <mergeCell ref="J163:K163"/>
    <mergeCell ref="M163:N163"/>
    <mergeCell ref="A134:I134"/>
    <mergeCell ref="J134:K134"/>
    <mergeCell ref="M134:N134"/>
    <mergeCell ref="A120:I120"/>
    <mergeCell ref="J120:K120"/>
    <mergeCell ref="M120:N120"/>
    <mergeCell ref="J125:K125"/>
    <mergeCell ref="M125:N125"/>
    <mergeCell ref="A130:I130"/>
    <mergeCell ref="J130:K130"/>
    <mergeCell ref="M130:N130"/>
    <mergeCell ref="A123:I123"/>
    <mergeCell ref="A124:I124"/>
    <mergeCell ref="A126:I126"/>
    <mergeCell ref="M128:N128"/>
    <mergeCell ref="A127:I127"/>
    <mergeCell ref="A125:I125"/>
    <mergeCell ref="M127:N127"/>
    <mergeCell ref="J121:K121"/>
    <mergeCell ref="J122:K122"/>
    <mergeCell ref="J123:K123"/>
    <mergeCell ref="A64:I64"/>
    <mergeCell ref="J64:K64"/>
    <mergeCell ref="M64:N64"/>
    <mergeCell ref="A161:I161"/>
    <mergeCell ref="J161:K161"/>
    <mergeCell ref="M161:N161"/>
    <mergeCell ref="J119:K119"/>
    <mergeCell ref="J116:K116"/>
    <mergeCell ref="J117:K117"/>
    <mergeCell ref="J113:K113"/>
    <mergeCell ref="J88:K88"/>
    <mergeCell ref="J89:K89"/>
    <mergeCell ref="J90:K90"/>
    <mergeCell ref="J91:K91"/>
    <mergeCell ref="J84:K84"/>
    <mergeCell ref="J85:K85"/>
    <mergeCell ref="J86:K86"/>
    <mergeCell ref="M102:N102"/>
    <mergeCell ref="M106:N106"/>
    <mergeCell ref="J124:K124"/>
    <mergeCell ref="J126:K126"/>
    <mergeCell ref="M113:N113"/>
    <mergeCell ref="M114:N114"/>
    <mergeCell ref="M115:N115"/>
    <mergeCell ref="M123:N123"/>
    <mergeCell ref="J112:K112"/>
    <mergeCell ref="J109:K109"/>
    <mergeCell ref="J110:K110"/>
    <mergeCell ref="M100:N100"/>
    <mergeCell ref="M101:N101"/>
    <mergeCell ref="J101:K101"/>
    <mergeCell ref="J81:K81"/>
    <mergeCell ref="J73:K73"/>
    <mergeCell ref="J74:K74"/>
    <mergeCell ref="J75:K75"/>
    <mergeCell ref="J76:K76"/>
    <mergeCell ref="J92:K92"/>
    <mergeCell ref="J94:K94"/>
    <mergeCell ref="J95:K95"/>
    <mergeCell ref="J96:K96"/>
    <mergeCell ref="J93:K93"/>
    <mergeCell ref="M82:N82"/>
    <mergeCell ref="M95:N95"/>
    <mergeCell ref="M96:N96"/>
    <mergeCell ref="M99:N99"/>
    <mergeCell ref="J105:K105"/>
    <mergeCell ref="J111:K111"/>
    <mergeCell ref="J102:K102"/>
    <mergeCell ref="J50:K50"/>
    <mergeCell ref="J49:K49"/>
    <mergeCell ref="J59:K59"/>
    <mergeCell ref="J54:K54"/>
    <mergeCell ref="J67:K67"/>
    <mergeCell ref="J68:K68"/>
    <mergeCell ref="M72:N72"/>
    <mergeCell ref="M92:N92"/>
    <mergeCell ref="J79:K79"/>
    <mergeCell ref="J80:K80"/>
    <mergeCell ref="M74:N74"/>
    <mergeCell ref="M75:N75"/>
    <mergeCell ref="M76:N76"/>
    <mergeCell ref="M71:N71"/>
    <mergeCell ref="J65:K65"/>
    <mergeCell ref="J66:K66"/>
    <mergeCell ref="J60:K60"/>
    <mergeCell ref="M56:N56"/>
    <mergeCell ref="M60:N60"/>
    <mergeCell ref="M61:N61"/>
    <mergeCell ref="M55:N55"/>
    <mergeCell ref="M70:N70"/>
    <mergeCell ref="M73:N73"/>
    <mergeCell ref="J58:K58"/>
    <mergeCell ref="A122:I122"/>
    <mergeCell ref="J114:K114"/>
    <mergeCell ref="J115:K115"/>
    <mergeCell ref="J118:K118"/>
    <mergeCell ref="A90:I90"/>
    <mergeCell ref="J69:K69"/>
    <mergeCell ref="J70:K70"/>
    <mergeCell ref="J71:K71"/>
    <mergeCell ref="J72:K72"/>
    <mergeCell ref="A70:I70"/>
    <mergeCell ref="A82:I82"/>
    <mergeCell ref="J82:K82"/>
    <mergeCell ref="A76:I76"/>
    <mergeCell ref="A107:I107"/>
    <mergeCell ref="A108:I108"/>
    <mergeCell ref="A114:I114"/>
    <mergeCell ref="A115:I115"/>
    <mergeCell ref="A118:I118"/>
    <mergeCell ref="A119:I119"/>
    <mergeCell ref="A121:I121"/>
    <mergeCell ref="J78:K78"/>
    <mergeCell ref="A106:I106"/>
    <mergeCell ref="A103:I103"/>
    <mergeCell ref="A1:I6"/>
    <mergeCell ref="A7:I10"/>
    <mergeCell ref="A34:I34"/>
    <mergeCell ref="J34:K34"/>
    <mergeCell ref="A32:I32"/>
    <mergeCell ref="J32:K32"/>
    <mergeCell ref="J13:K13"/>
    <mergeCell ref="J14:K14"/>
    <mergeCell ref="J15:K15"/>
    <mergeCell ref="J1:P2"/>
    <mergeCell ref="J3:P4"/>
    <mergeCell ref="J5:P6"/>
    <mergeCell ref="J7:P8"/>
    <mergeCell ref="J9:P10"/>
    <mergeCell ref="L11:L12"/>
    <mergeCell ref="M11:N12"/>
    <mergeCell ref="A11:I12"/>
    <mergeCell ref="M31:N31"/>
    <mergeCell ref="J28:K28"/>
    <mergeCell ref="J29:K29"/>
    <mergeCell ref="A33:I33"/>
    <mergeCell ref="M17:N17"/>
    <mergeCell ref="M18:N18"/>
    <mergeCell ref="O11:P12"/>
    <mergeCell ref="J41:K41"/>
    <mergeCell ref="J42:K42"/>
    <mergeCell ref="J43:K43"/>
    <mergeCell ref="J20:K20"/>
    <mergeCell ref="J21:K21"/>
    <mergeCell ref="J22:K22"/>
    <mergeCell ref="J23:K23"/>
    <mergeCell ref="J17:K17"/>
    <mergeCell ref="A36:I36"/>
    <mergeCell ref="A37:I37"/>
    <mergeCell ref="A38:I38"/>
    <mergeCell ref="A22:I22"/>
    <mergeCell ref="A23:I23"/>
    <mergeCell ref="A24:I24"/>
    <mergeCell ref="A25:I25"/>
    <mergeCell ref="A27:I27"/>
    <mergeCell ref="A28:I28"/>
    <mergeCell ref="A29:I29"/>
    <mergeCell ref="A30:I30"/>
    <mergeCell ref="A31:I31"/>
    <mergeCell ref="J35:K35"/>
    <mergeCell ref="J24:K24"/>
    <mergeCell ref="J25:K25"/>
    <mergeCell ref="J27:K27"/>
    <mergeCell ref="A35:I35"/>
    <mergeCell ref="J26:K26"/>
    <mergeCell ref="J30:K30"/>
    <mergeCell ref="J31:K31"/>
    <mergeCell ref="J33:K33"/>
    <mergeCell ref="J160:K160"/>
    <mergeCell ref="J162:K162"/>
    <mergeCell ref="J157:K157"/>
    <mergeCell ref="J158:K158"/>
    <mergeCell ref="J144:K144"/>
    <mergeCell ref="J145:K145"/>
    <mergeCell ref="J153:K153"/>
    <mergeCell ref="J154:K154"/>
    <mergeCell ref="J141:K141"/>
    <mergeCell ref="J142:K142"/>
    <mergeCell ref="J150:K150"/>
    <mergeCell ref="J146:K146"/>
    <mergeCell ref="J147:K147"/>
    <mergeCell ref="J148:K148"/>
    <mergeCell ref="J149:K149"/>
    <mergeCell ref="J156:K156"/>
    <mergeCell ref="A133:I133"/>
    <mergeCell ref="A68:I68"/>
    <mergeCell ref="A69:I69"/>
    <mergeCell ref="J187:K187"/>
    <mergeCell ref="J188:K188"/>
    <mergeCell ref="J180:K180"/>
    <mergeCell ref="J181:K181"/>
    <mergeCell ref="J182:K182"/>
    <mergeCell ref="J183:K183"/>
    <mergeCell ref="J184:K184"/>
    <mergeCell ref="J185:K185"/>
    <mergeCell ref="J166:K166"/>
    <mergeCell ref="J167:K167"/>
    <mergeCell ref="J168:K168"/>
    <mergeCell ref="J169:K169"/>
    <mergeCell ref="J178:K178"/>
    <mergeCell ref="J206:K206"/>
    <mergeCell ref="J207:K207"/>
    <mergeCell ref="J196:K196"/>
    <mergeCell ref="J197:K197"/>
    <mergeCell ref="J198:K198"/>
    <mergeCell ref="J199:K199"/>
    <mergeCell ref="J200:K200"/>
    <mergeCell ref="J201:K201"/>
    <mergeCell ref="J174:K174"/>
    <mergeCell ref="J175:K175"/>
    <mergeCell ref="J176:K176"/>
    <mergeCell ref="J177:K177"/>
    <mergeCell ref="J179:K179"/>
    <mergeCell ref="J189:K189"/>
    <mergeCell ref="J191:K191"/>
    <mergeCell ref="J192:K192"/>
    <mergeCell ref="J193:K193"/>
    <mergeCell ref="J194:K194"/>
    <mergeCell ref="J195:K195"/>
    <mergeCell ref="J202:K202"/>
    <mergeCell ref="J203:K203"/>
    <mergeCell ref="J204:K204"/>
    <mergeCell ref="J205:K205"/>
    <mergeCell ref="J186:K186"/>
    <mergeCell ref="J208:K208"/>
    <mergeCell ref="J209:K209"/>
    <mergeCell ref="J210:K210"/>
    <mergeCell ref="J211:K211"/>
    <mergeCell ref="J212:K212"/>
    <mergeCell ref="J213:K213"/>
    <mergeCell ref="J224:K224"/>
    <mergeCell ref="J225:K225"/>
    <mergeCell ref="J214:K214"/>
    <mergeCell ref="J215:K215"/>
    <mergeCell ref="J216:K216"/>
    <mergeCell ref="J217:K217"/>
    <mergeCell ref="J218:K218"/>
    <mergeCell ref="J219:K219"/>
    <mergeCell ref="J220:K220"/>
    <mergeCell ref="J221:K221"/>
    <mergeCell ref="J222:K222"/>
    <mergeCell ref="J223:K223"/>
    <mergeCell ref="J257:K257"/>
    <mergeCell ref="J258:K258"/>
    <mergeCell ref="J226:K226"/>
    <mergeCell ref="J227:K227"/>
    <mergeCell ref="J228:K228"/>
    <mergeCell ref="J229:K229"/>
    <mergeCell ref="J230:K230"/>
    <mergeCell ref="J231:K231"/>
    <mergeCell ref="J232:K232"/>
    <mergeCell ref="J233:K233"/>
    <mergeCell ref="J234:K234"/>
    <mergeCell ref="J235:K235"/>
    <mergeCell ref="J236:K236"/>
    <mergeCell ref="J237:K237"/>
    <mergeCell ref="J238:K238"/>
    <mergeCell ref="J239:K239"/>
    <mergeCell ref="J240:K240"/>
    <mergeCell ref="J241:K241"/>
    <mergeCell ref="J242:K242"/>
    <mergeCell ref="J243:K243"/>
    <mergeCell ref="J274:K274"/>
    <mergeCell ref="J275:K275"/>
    <mergeCell ref="J276:K276"/>
    <mergeCell ref="J277:K277"/>
    <mergeCell ref="J278:K278"/>
    <mergeCell ref="J279:K279"/>
    <mergeCell ref="J291:K291"/>
    <mergeCell ref="J287:K287"/>
    <mergeCell ref="J244:K244"/>
    <mergeCell ref="J245:K245"/>
    <mergeCell ref="J246:K246"/>
    <mergeCell ref="J247:K247"/>
    <mergeCell ref="J248:K248"/>
    <mergeCell ref="J249:K249"/>
    <mergeCell ref="J259:K259"/>
    <mergeCell ref="J260:K260"/>
    <mergeCell ref="J261:K261"/>
    <mergeCell ref="J250:K250"/>
    <mergeCell ref="J251:K251"/>
    <mergeCell ref="J252:K252"/>
    <mergeCell ref="J253:K253"/>
    <mergeCell ref="J254:K254"/>
    <mergeCell ref="J255:K255"/>
    <mergeCell ref="J256:K256"/>
    <mergeCell ref="J340:K340"/>
    <mergeCell ref="J341:K341"/>
    <mergeCell ref="J342:K342"/>
    <mergeCell ref="J334:K334"/>
    <mergeCell ref="J335:K335"/>
    <mergeCell ref="J336:K336"/>
    <mergeCell ref="J337:K337"/>
    <mergeCell ref="J338:K338"/>
    <mergeCell ref="J339:K339"/>
    <mergeCell ref="J328:K328"/>
    <mergeCell ref="J329:K329"/>
    <mergeCell ref="J330:K330"/>
    <mergeCell ref="J331:K331"/>
    <mergeCell ref="J332:K332"/>
    <mergeCell ref="J333:K333"/>
    <mergeCell ref="J322:K322"/>
    <mergeCell ref="J323:K323"/>
    <mergeCell ref="J324:K324"/>
    <mergeCell ref="J325:K325"/>
    <mergeCell ref="J326:K326"/>
    <mergeCell ref="J327:K327"/>
    <mergeCell ref="J320:K320"/>
    <mergeCell ref="J321:K321"/>
    <mergeCell ref="J310:K310"/>
    <mergeCell ref="A153:I153"/>
    <mergeCell ref="A154:I154"/>
    <mergeCell ref="A157:I157"/>
    <mergeCell ref="A158:I158"/>
    <mergeCell ref="A162:I162"/>
    <mergeCell ref="A166:I166"/>
    <mergeCell ref="J298:K298"/>
    <mergeCell ref="J299:K299"/>
    <mergeCell ref="J300:K300"/>
    <mergeCell ref="J301:K301"/>
    <mergeCell ref="A186:I186"/>
    <mergeCell ref="A187:I187"/>
    <mergeCell ref="A188:I188"/>
    <mergeCell ref="A189:I189"/>
    <mergeCell ref="J295:K295"/>
    <mergeCell ref="J296:K296"/>
    <mergeCell ref="J297:K297"/>
    <mergeCell ref="J286:K286"/>
    <mergeCell ref="J288:K288"/>
    <mergeCell ref="J289:K289"/>
    <mergeCell ref="J294:K294"/>
    <mergeCell ref="J280:K280"/>
    <mergeCell ref="J281:K281"/>
    <mergeCell ref="J318:K318"/>
    <mergeCell ref="J319:K319"/>
    <mergeCell ref="J302:K302"/>
    <mergeCell ref="J303:K303"/>
    <mergeCell ref="J311:K311"/>
    <mergeCell ref="J312:K312"/>
    <mergeCell ref="J313:K313"/>
    <mergeCell ref="J314:K314"/>
    <mergeCell ref="J315:K315"/>
    <mergeCell ref="J304:K304"/>
    <mergeCell ref="J305:K305"/>
    <mergeCell ref="J306:K306"/>
    <mergeCell ref="J307:K307"/>
    <mergeCell ref="J308:K308"/>
    <mergeCell ref="J309:K309"/>
    <mergeCell ref="J284:K284"/>
    <mergeCell ref="J285:K285"/>
    <mergeCell ref="M129:N129"/>
    <mergeCell ref="M135:N135"/>
    <mergeCell ref="J316:K316"/>
    <mergeCell ref="J317:K317"/>
    <mergeCell ref="J282:K282"/>
    <mergeCell ref="J283:K283"/>
    <mergeCell ref="J290:K290"/>
    <mergeCell ref="J262:K262"/>
    <mergeCell ref="J263:K263"/>
    <mergeCell ref="J264:K264"/>
    <mergeCell ref="J265:K265"/>
    <mergeCell ref="J266:K266"/>
    <mergeCell ref="J267:K267"/>
    <mergeCell ref="J292:K292"/>
    <mergeCell ref="J293:K293"/>
    <mergeCell ref="J268:K268"/>
    <mergeCell ref="J269:K269"/>
    <mergeCell ref="J270:K270"/>
    <mergeCell ref="J271:K271"/>
    <mergeCell ref="J272:K272"/>
    <mergeCell ref="J273:K273"/>
    <mergeCell ref="M151:N151"/>
    <mergeCell ref="M187:N187"/>
    <mergeCell ref="M188:N188"/>
    <mergeCell ref="A65:I65"/>
    <mergeCell ref="A66:I66"/>
    <mergeCell ref="Q143:T143"/>
    <mergeCell ref="A91:I91"/>
    <mergeCell ref="A94:I94"/>
    <mergeCell ref="A95:I95"/>
    <mergeCell ref="A96:I96"/>
    <mergeCell ref="A77:I77"/>
    <mergeCell ref="A78:I78"/>
    <mergeCell ref="A79:I79"/>
    <mergeCell ref="A80:I80"/>
    <mergeCell ref="A81:I81"/>
    <mergeCell ref="A83:I83"/>
    <mergeCell ref="A84:I84"/>
    <mergeCell ref="A85:I85"/>
    <mergeCell ref="A86:I86"/>
    <mergeCell ref="A88:I88"/>
    <mergeCell ref="A89:I89"/>
    <mergeCell ref="A137:I137"/>
    <mergeCell ref="A139:I139"/>
    <mergeCell ref="A140:I140"/>
    <mergeCell ref="A111:I111"/>
    <mergeCell ref="A109:I109"/>
    <mergeCell ref="A110:I110"/>
    <mergeCell ref="M15:N15"/>
    <mergeCell ref="M16:N16"/>
    <mergeCell ref="A42:I42"/>
    <mergeCell ref="A43:I43"/>
    <mergeCell ref="A45:I45"/>
    <mergeCell ref="A46:I46"/>
    <mergeCell ref="A47:I47"/>
    <mergeCell ref="J48:K48"/>
    <mergeCell ref="J83:K83"/>
    <mergeCell ref="A44:I44"/>
    <mergeCell ref="J44:K44"/>
    <mergeCell ref="A52:I52"/>
    <mergeCell ref="A53:I53"/>
    <mergeCell ref="A54:I54"/>
    <mergeCell ref="A55:I55"/>
    <mergeCell ref="J52:K52"/>
    <mergeCell ref="J53:K53"/>
    <mergeCell ref="A72:I72"/>
    <mergeCell ref="A73:I73"/>
    <mergeCell ref="A74:I74"/>
    <mergeCell ref="A75:I75"/>
    <mergeCell ref="A61:I61"/>
    <mergeCell ref="A62:I62"/>
    <mergeCell ref="A63:I63"/>
    <mergeCell ref="J128:K128"/>
    <mergeCell ref="J129:K129"/>
    <mergeCell ref="Q11:V12"/>
    <mergeCell ref="J16:K16"/>
    <mergeCell ref="J36:K36"/>
    <mergeCell ref="J37:K37"/>
    <mergeCell ref="J11:K12"/>
    <mergeCell ref="J40:K40"/>
    <mergeCell ref="M28:N28"/>
    <mergeCell ref="M37:N37"/>
    <mergeCell ref="M38:N38"/>
    <mergeCell ref="J18:K18"/>
    <mergeCell ref="J19:K19"/>
    <mergeCell ref="J38:K38"/>
    <mergeCell ref="M35:N35"/>
    <mergeCell ref="M36:N36"/>
    <mergeCell ref="M24:N24"/>
    <mergeCell ref="M25:N25"/>
    <mergeCell ref="M27:N27"/>
    <mergeCell ref="M29:N29"/>
    <mergeCell ref="M30:N30"/>
    <mergeCell ref="J39:K39"/>
    <mergeCell ref="M13:N13"/>
    <mergeCell ref="M14:N14"/>
    <mergeCell ref="M189:N189"/>
    <mergeCell ref="M144:N144"/>
    <mergeCell ref="M182:N182"/>
    <mergeCell ref="M183:N183"/>
    <mergeCell ref="M184:N184"/>
    <mergeCell ref="M185:N185"/>
    <mergeCell ref="M172:N172"/>
    <mergeCell ref="M180:N180"/>
    <mergeCell ref="M153:N153"/>
    <mergeCell ref="M154:N154"/>
    <mergeCell ref="M186:N186"/>
    <mergeCell ref="M162:N162"/>
    <mergeCell ref="M149:N149"/>
    <mergeCell ref="M157:N157"/>
    <mergeCell ref="M158:N158"/>
    <mergeCell ref="M152:N152"/>
    <mergeCell ref="M178:N178"/>
    <mergeCell ref="M156:N156"/>
    <mergeCell ref="A185:I185"/>
    <mergeCell ref="A182:I182"/>
    <mergeCell ref="A168:I168"/>
    <mergeCell ref="A71:I71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49:I49"/>
    <mergeCell ref="A50:I50"/>
    <mergeCell ref="A67:I67"/>
    <mergeCell ref="A39:I39"/>
    <mergeCell ref="A48:I48"/>
    <mergeCell ref="A26:I26"/>
    <mergeCell ref="A56:I56"/>
    <mergeCell ref="A57:I57"/>
    <mergeCell ref="A58:I58"/>
    <mergeCell ref="A59:I59"/>
    <mergeCell ref="A60:I60"/>
    <mergeCell ref="A51:I51"/>
    <mergeCell ref="A40:I40"/>
    <mergeCell ref="A41:I41"/>
    <mergeCell ref="M169:N169"/>
    <mergeCell ref="A180:I180"/>
    <mergeCell ref="J164:K164"/>
    <mergeCell ref="J165:K165"/>
    <mergeCell ref="A172:I172"/>
    <mergeCell ref="A170:I170"/>
    <mergeCell ref="A171:I171"/>
    <mergeCell ref="A178:I178"/>
    <mergeCell ref="A169:I169"/>
    <mergeCell ref="M173:N173"/>
    <mergeCell ref="M164:N164"/>
    <mergeCell ref="M165:N165"/>
    <mergeCell ref="M166:N166"/>
    <mergeCell ref="M167:N167"/>
    <mergeCell ref="M168:N168"/>
    <mergeCell ref="A173:I173"/>
    <mergeCell ref="J173:K173"/>
    <mergeCell ref="J172:K172"/>
    <mergeCell ref="A147:I147"/>
    <mergeCell ref="J140:K140"/>
    <mergeCell ref="J131:K131"/>
    <mergeCell ref="A183:I183"/>
    <mergeCell ref="A105:I105"/>
    <mergeCell ref="A97:I97"/>
    <mergeCell ref="A98:I98"/>
    <mergeCell ref="A99:I99"/>
    <mergeCell ref="J108:K108"/>
    <mergeCell ref="A100:I100"/>
    <mergeCell ref="A101:I101"/>
    <mergeCell ref="A102:I102"/>
    <mergeCell ref="J106:K106"/>
    <mergeCell ref="J103:K103"/>
    <mergeCell ref="A104:I104"/>
    <mergeCell ref="J104:K104"/>
    <mergeCell ref="J107:K107"/>
    <mergeCell ref="J98:K98"/>
    <mergeCell ref="J99:K99"/>
    <mergeCell ref="A116:I116"/>
    <mergeCell ref="A117:I117"/>
    <mergeCell ref="A113:I113"/>
    <mergeCell ref="A145:I145"/>
    <mergeCell ref="A146:I146"/>
    <mergeCell ref="A151:I151"/>
    <mergeCell ref="A181:I181"/>
    <mergeCell ref="A176:I176"/>
    <mergeCell ref="A184:I184"/>
    <mergeCell ref="A164:I164"/>
    <mergeCell ref="A165:I165"/>
    <mergeCell ref="A167:I167"/>
    <mergeCell ref="M137:N137"/>
    <mergeCell ref="M131:N131"/>
    <mergeCell ref="M132:N132"/>
    <mergeCell ref="M133:N133"/>
    <mergeCell ref="M181:N181"/>
    <mergeCell ref="M170:N170"/>
    <mergeCell ref="M171:N171"/>
    <mergeCell ref="M174:N174"/>
    <mergeCell ref="M175:N175"/>
    <mergeCell ref="M176:N176"/>
    <mergeCell ref="M177:N177"/>
    <mergeCell ref="M179:N179"/>
    <mergeCell ref="A177:I177"/>
    <mergeCell ref="A179:I179"/>
    <mergeCell ref="J170:K170"/>
    <mergeCell ref="J171:K171"/>
    <mergeCell ref="A174:I174"/>
    <mergeCell ref="A175:I175"/>
    <mergeCell ref="A160:I160"/>
    <mergeCell ref="A156:I156"/>
    <mergeCell ref="A131:I131"/>
    <mergeCell ref="A141:I141"/>
    <mergeCell ref="A142:I142"/>
    <mergeCell ref="J137:K137"/>
    <mergeCell ref="J138:K138"/>
    <mergeCell ref="J139:K139"/>
    <mergeCell ref="A144:I144"/>
    <mergeCell ref="A129:I129"/>
    <mergeCell ref="M91:N91"/>
    <mergeCell ref="A135:I135"/>
    <mergeCell ref="A136:I136"/>
    <mergeCell ref="A128:I128"/>
    <mergeCell ref="A93:I93"/>
    <mergeCell ref="J133:K133"/>
    <mergeCell ref="M136:N136"/>
    <mergeCell ref="M116:N116"/>
    <mergeCell ref="M124:N124"/>
    <mergeCell ref="M121:N121"/>
    <mergeCell ref="M122:N122"/>
    <mergeCell ref="J135:K135"/>
    <mergeCell ref="J136:K136"/>
    <mergeCell ref="M126:N126"/>
    <mergeCell ref="J132:K132"/>
    <mergeCell ref="J127:K127"/>
    <mergeCell ref="M32:N32"/>
    <mergeCell ref="M40:N40"/>
    <mergeCell ref="M41:N41"/>
    <mergeCell ref="M48:N48"/>
    <mergeCell ref="M93:N93"/>
    <mergeCell ref="M88:N88"/>
    <mergeCell ref="M89:N89"/>
    <mergeCell ref="M90:N90"/>
    <mergeCell ref="M77:N77"/>
    <mergeCell ref="M78:N78"/>
    <mergeCell ref="M79:N79"/>
    <mergeCell ref="M80:N80"/>
    <mergeCell ref="M81:N81"/>
    <mergeCell ref="M83:N83"/>
    <mergeCell ref="M84:N84"/>
    <mergeCell ref="M85:N85"/>
    <mergeCell ref="M58:N58"/>
    <mergeCell ref="M59:N59"/>
    <mergeCell ref="M62:N62"/>
    <mergeCell ref="M63:N63"/>
    <mergeCell ref="M34:N34"/>
    <mergeCell ref="M45:N45"/>
    <mergeCell ref="M142:N142"/>
    <mergeCell ref="M150:N150"/>
    <mergeCell ref="M145:N145"/>
    <mergeCell ref="M160:N160"/>
    <mergeCell ref="M19:N19"/>
    <mergeCell ref="M20:N20"/>
    <mergeCell ref="M21:N21"/>
    <mergeCell ref="M22:N22"/>
    <mergeCell ref="M23:N23"/>
    <mergeCell ref="M69:N69"/>
    <mergeCell ref="M86:N86"/>
    <mergeCell ref="M53:N53"/>
    <mergeCell ref="M54:N54"/>
    <mergeCell ref="M65:N65"/>
    <mergeCell ref="M103:N103"/>
    <mergeCell ref="M105:N105"/>
    <mergeCell ref="M97:N97"/>
    <mergeCell ref="M98:N98"/>
    <mergeCell ref="M109:N109"/>
    <mergeCell ref="M110:N110"/>
    <mergeCell ref="M117:N117"/>
    <mergeCell ref="M52:N52"/>
    <mergeCell ref="M57:N57"/>
    <mergeCell ref="M51:N51"/>
    <mergeCell ref="M33:N33"/>
    <mergeCell ref="A190:P190"/>
    <mergeCell ref="A92:I92"/>
    <mergeCell ref="A112:I112"/>
    <mergeCell ref="A132:I132"/>
    <mergeCell ref="A138:I138"/>
    <mergeCell ref="J100:K100"/>
    <mergeCell ref="J97:K97"/>
    <mergeCell ref="M118:N118"/>
    <mergeCell ref="M119:N119"/>
    <mergeCell ref="M107:N107"/>
    <mergeCell ref="M108:N108"/>
    <mergeCell ref="M112:N112"/>
    <mergeCell ref="M111:N111"/>
    <mergeCell ref="M104:N104"/>
    <mergeCell ref="M94:N94"/>
    <mergeCell ref="M147:N147"/>
    <mergeCell ref="M146:N146"/>
    <mergeCell ref="M138:N138"/>
    <mergeCell ref="M139:N139"/>
    <mergeCell ref="J51:K51"/>
    <mergeCell ref="J56:K56"/>
    <mergeCell ref="M140:N140"/>
    <mergeCell ref="M141:N141"/>
    <mergeCell ref="J62:K62"/>
    <mergeCell ref="J45:K45"/>
    <mergeCell ref="J46:K46"/>
    <mergeCell ref="J47:K47"/>
    <mergeCell ref="M26:N26"/>
    <mergeCell ref="A87:I87"/>
    <mergeCell ref="J87:K87"/>
    <mergeCell ref="M87:N87"/>
    <mergeCell ref="J77:K77"/>
    <mergeCell ref="M49:N49"/>
    <mergeCell ref="M50:N50"/>
    <mergeCell ref="M66:N66"/>
    <mergeCell ref="M67:N67"/>
    <mergeCell ref="M68:N68"/>
    <mergeCell ref="J61:K61"/>
    <mergeCell ref="J63:K63"/>
    <mergeCell ref="J55:K55"/>
    <mergeCell ref="J57:K57"/>
    <mergeCell ref="M42:N42"/>
    <mergeCell ref="M43:N43"/>
    <mergeCell ref="M44:N44"/>
    <mergeCell ref="M39:N39"/>
    <mergeCell ref="M46:N46"/>
    <mergeCell ref="M47:N47"/>
    <mergeCell ref="A155:I155"/>
    <mergeCell ref="J155:K155"/>
    <mergeCell ref="M155:N155"/>
    <mergeCell ref="M148:N148"/>
    <mergeCell ref="A152:I152"/>
    <mergeCell ref="A148:I148"/>
    <mergeCell ref="A149:I149"/>
    <mergeCell ref="A150:I150"/>
    <mergeCell ref="J151:K151"/>
    <mergeCell ref="J152:K152"/>
  </mergeCells>
  <hyperlinks>
    <hyperlink ref="J9" r:id="rId1"/>
  </hyperlinks>
  <pageMargins left="0.7" right="0.7" top="0.75" bottom="0.75" header="0.3" footer="0.3"/>
  <pageSetup paperSize="9" scale="61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A399"/>
  <sheetViews>
    <sheetView zoomScaleNormal="100" workbookViewId="0">
      <pane xSplit="16" ySplit="12" topLeftCell="Q13" activePane="bottomRight" state="frozen"/>
      <selection pane="topRight" activeCell="Q1" sqref="Q1"/>
      <selection pane="bottomLeft" activeCell="A13" sqref="A13"/>
      <selection pane="bottomRight" activeCell="Q11" sqref="Q11:Y12"/>
    </sheetView>
  </sheetViews>
  <sheetFormatPr defaultRowHeight="14" x14ac:dyDescent="0.3"/>
  <cols>
    <col min="1" max="16" width="8.69921875" customWidth="1"/>
    <col min="17" max="17" width="12.3984375" style="7" customWidth="1"/>
    <col min="18" max="18" width="11.296875" style="7" customWidth="1"/>
    <col min="19" max="19" width="10.69921875" style="7" customWidth="1"/>
    <col min="20" max="20" width="11.3984375" style="7" customWidth="1"/>
    <col min="21" max="21" width="12.3984375" style="7" customWidth="1"/>
    <col min="22" max="22" width="12.8984375" style="7" customWidth="1"/>
    <col min="23" max="23" width="13.296875" style="7" customWidth="1"/>
    <col min="24" max="24" width="11.3984375" style="7" customWidth="1"/>
    <col min="25" max="25" width="12" style="7" customWidth="1"/>
    <col min="26" max="26" width="12.8984375" customWidth="1"/>
    <col min="27" max="27" width="14.69921875" customWidth="1"/>
  </cols>
  <sheetData>
    <row r="1" spans="1:27" s="13" customFormat="1" ht="14" customHeight="1" x14ac:dyDescent="0.3">
      <c r="A1" s="294"/>
      <c r="B1" s="294"/>
      <c r="C1" s="294"/>
      <c r="D1" s="294"/>
      <c r="E1" s="294"/>
      <c r="F1" s="294"/>
      <c r="G1" s="294"/>
      <c r="H1" s="294"/>
      <c r="I1" s="294"/>
      <c r="J1" s="295" t="s">
        <v>1</v>
      </c>
      <c r="K1" s="295"/>
      <c r="L1" s="295"/>
      <c r="M1" s="295"/>
      <c r="N1" s="295"/>
      <c r="O1" s="295"/>
      <c r="P1" s="295"/>
    </row>
    <row r="2" spans="1:27" s="13" customFormat="1" ht="8.6" customHeight="1" x14ac:dyDescent="0.3">
      <c r="A2" s="294"/>
      <c r="B2" s="294"/>
      <c r="C2" s="294"/>
      <c r="D2" s="294"/>
      <c r="E2" s="294"/>
      <c r="F2" s="294"/>
      <c r="G2" s="294"/>
      <c r="H2" s="294"/>
      <c r="I2" s="294"/>
      <c r="J2" s="295"/>
      <c r="K2" s="295"/>
      <c r="L2" s="295"/>
      <c r="M2" s="295"/>
      <c r="N2" s="295"/>
      <c r="O2" s="295"/>
      <c r="P2" s="295"/>
    </row>
    <row r="3" spans="1:27" s="13" customFormat="1" ht="14.4" customHeight="1" x14ac:dyDescent="0.3">
      <c r="A3" s="294"/>
      <c r="B3" s="294"/>
      <c r="C3" s="294"/>
      <c r="D3" s="294"/>
      <c r="E3" s="294"/>
      <c r="F3" s="294"/>
      <c r="G3" s="294"/>
      <c r="H3" s="294"/>
      <c r="I3" s="294"/>
      <c r="J3" s="295" t="s">
        <v>2</v>
      </c>
      <c r="K3" s="295"/>
      <c r="L3" s="295"/>
      <c r="M3" s="295"/>
      <c r="N3" s="295"/>
      <c r="O3" s="295"/>
      <c r="P3" s="295"/>
    </row>
    <row r="4" spans="1:27" s="13" customFormat="1" ht="14.4" hidden="1" customHeight="1" x14ac:dyDescent="0.3">
      <c r="A4" s="294"/>
      <c r="B4" s="294"/>
      <c r="C4" s="294"/>
      <c r="D4" s="294"/>
      <c r="E4" s="294"/>
      <c r="F4" s="294"/>
      <c r="G4" s="294"/>
      <c r="H4" s="294"/>
      <c r="I4" s="294"/>
      <c r="J4" s="295"/>
      <c r="K4" s="295"/>
      <c r="L4" s="295"/>
      <c r="M4" s="295"/>
      <c r="N4" s="295"/>
      <c r="O4" s="295"/>
      <c r="P4" s="295"/>
    </row>
    <row r="5" spans="1:27" s="13" customFormat="1" ht="14.4" customHeight="1" x14ac:dyDescent="0.3">
      <c r="A5" s="294"/>
      <c r="B5" s="294"/>
      <c r="C5" s="294"/>
      <c r="D5" s="294"/>
      <c r="E5" s="294"/>
      <c r="F5" s="294"/>
      <c r="G5" s="294"/>
      <c r="H5" s="294"/>
      <c r="I5" s="294"/>
      <c r="J5" s="296" t="s">
        <v>830</v>
      </c>
      <c r="K5" s="296"/>
      <c r="L5" s="296"/>
      <c r="M5" s="296"/>
      <c r="N5" s="296"/>
      <c r="O5" s="296"/>
      <c r="P5" s="296"/>
    </row>
    <row r="6" spans="1:27" s="13" customFormat="1" ht="9.5500000000000007" customHeight="1" x14ac:dyDescent="0.3">
      <c r="A6" s="294"/>
      <c r="B6" s="294"/>
      <c r="C6" s="294"/>
      <c r="D6" s="294"/>
      <c r="E6" s="294"/>
      <c r="F6" s="294"/>
      <c r="G6" s="294"/>
      <c r="H6" s="294"/>
      <c r="I6" s="294"/>
      <c r="J6" s="296"/>
      <c r="K6" s="296"/>
      <c r="L6" s="296"/>
      <c r="M6" s="296"/>
      <c r="N6" s="296"/>
      <c r="O6" s="296"/>
      <c r="P6" s="296"/>
    </row>
    <row r="7" spans="1:27" s="13" customFormat="1" ht="14" customHeight="1" x14ac:dyDescent="0.3">
      <c r="A7" s="295" t="s">
        <v>0</v>
      </c>
      <c r="B7" s="295"/>
      <c r="C7" s="295"/>
      <c r="D7" s="295"/>
      <c r="E7" s="295"/>
      <c r="F7" s="295"/>
      <c r="G7" s="295"/>
      <c r="H7" s="295"/>
      <c r="I7" s="295"/>
      <c r="J7" s="296" t="s">
        <v>831</v>
      </c>
      <c r="K7" s="296"/>
      <c r="L7" s="296"/>
      <c r="M7" s="296"/>
      <c r="N7" s="296"/>
      <c r="O7" s="296"/>
      <c r="P7" s="296"/>
    </row>
    <row r="8" spans="1:27" s="13" customFormat="1" ht="14.4" hidden="1" customHeight="1" x14ac:dyDescent="0.3">
      <c r="A8" s="295"/>
      <c r="B8" s="295"/>
      <c r="C8" s="295"/>
      <c r="D8" s="295"/>
      <c r="E8" s="295"/>
      <c r="F8" s="295"/>
      <c r="G8" s="295"/>
      <c r="H8" s="295"/>
      <c r="I8" s="295"/>
      <c r="J8" s="296"/>
      <c r="K8" s="296"/>
      <c r="L8" s="296"/>
      <c r="M8" s="296"/>
      <c r="N8" s="296"/>
      <c r="O8" s="296"/>
      <c r="P8" s="296"/>
    </row>
    <row r="9" spans="1:27" s="13" customFormat="1" ht="6.6" customHeight="1" x14ac:dyDescent="0.3">
      <c r="A9" s="295"/>
      <c r="B9" s="295"/>
      <c r="C9" s="295"/>
      <c r="D9" s="295"/>
      <c r="E9" s="295"/>
      <c r="F9" s="295"/>
      <c r="G9" s="295"/>
      <c r="H9" s="295"/>
      <c r="I9" s="295"/>
      <c r="J9" s="298" t="s">
        <v>3</v>
      </c>
      <c r="K9" s="295"/>
      <c r="L9" s="295"/>
      <c r="M9" s="295"/>
      <c r="N9" s="295"/>
      <c r="O9" s="295"/>
      <c r="P9" s="295"/>
    </row>
    <row r="10" spans="1:27" s="13" customFormat="1" ht="22.2" customHeight="1" thickBot="1" x14ac:dyDescent="0.35">
      <c r="A10" s="297"/>
      <c r="B10" s="297"/>
      <c r="C10" s="297"/>
      <c r="D10" s="297"/>
      <c r="E10" s="297"/>
      <c r="F10" s="297"/>
      <c r="G10" s="297"/>
      <c r="H10" s="297"/>
      <c r="I10" s="297"/>
      <c r="J10" s="295"/>
      <c r="K10" s="295"/>
      <c r="L10" s="295"/>
      <c r="M10" s="295"/>
      <c r="N10" s="295"/>
      <c r="O10" s="295"/>
      <c r="P10" s="295"/>
    </row>
    <row r="11" spans="1:27" x14ac:dyDescent="0.3">
      <c r="A11" s="277" t="s">
        <v>9</v>
      </c>
      <c r="B11" s="278"/>
      <c r="C11" s="278"/>
      <c r="D11" s="278"/>
      <c r="E11" s="278"/>
      <c r="F11" s="278"/>
      <c r="G11" s="278"/>
      <c r="H11" s="278"/>
      <c r="I11" s="279"/>
      <c r="J11" s="277" t="s">
        <v>7</v>
      </c>
      <c r="K11" s="283"/>
      <c r="L11" s="286" t="s">
        <v>8</v>
      </c>
      <c r="M11" s="277" t="s">
        <v>6</v>
      </c>
      <c r="N11" s="288"/>
      <c r="O11" s="290" t="s">
        <v>5</v>
      </c>
      <c r="P11" s="291"/>
      <c r="Q11" s="276"/>
      <c r="R11" s="276"/>
      <c r="S11" s="276"/>
      <c r="T11" s="276"/>
      <c r="U11" s="276"/>
      <c r="V11" s="276"/>
      <c r="W11" s="276"/>
      <c r="X11" s="276"/>
      <c r="Y11" s="276"/>
      <c r="Z11" s="275"/>
      <c r="AA11" s="275"/>
    </row>
    <row r="12" spans="1:27" ht="14.55" thickBot="1" x14ac:dyDescent="0.35">
      <c r="A12" s="280"/>
      <c r="B12" s="281"/>
      <c r="C12" s="281"/>
      <c r="D12" s="281"/>
      <c r="E12" s="281"/>
      <c r="F12" s="281"/>
      <c r="G12" s="281"/>
      <c r="H12" s="281"/>
      <c r="I12" s="282"/>
      <c r="J12" s="284"/>
      <c r="K12" s="285"/>
      <c r="L12" s="287"/>
      <c r="M12" s="284"/>
      <c r="N12" s="289"/>
      <c r="O12" s="292"/>
      <c r="P12" s="293"/>
      <c r="Q12" s="276"/>
      <c r="R12" s="276"/>
      <c r="S12" s="276"/>
      <c r="T12" s="276"/>
      <c r="U12" s="276"/>
      <c r="V12" s="276"/>
      <c r="W12" s="276"/>
      <c r="X12" s="276"/>
      <c r="Y12" s="276"/>
      <c r="Z12" s="275"/>
      <c r="AA12" s="275"/>
    </row>
    <row r="13" spans="1:27" s="6" customFormat="1" x14ac:dyDescent="0.3">
      <c r="A13" s="251" t="s">
        <v>621</v>
      </c>
      <c r="B13" s="252"/>
      <c r="C13" s="252"/>
      <c r="D13" s="252"/>
      <c r="E13" s="252"/>
      <c r="F13" s="252"/>
      <c r="G13" s="252"/>
      <c r="H13" s="252"/>
      <c r="I13" s="253"/>
      <c r="J13" s="265" t="s">
        <v>83</v>
      </c>
      <c r="K13" s="265"/>
      <c r="L13" s="18" t="s">
        <v>4</v>
      </c>
      <c r="M13" s="264">
        <v>74</v>
      </c>
      <c r="N13" s="264"/>
      <c r="O13" s="132" t="s">
        <v>825</v>
      </c>
      <c r="P13" s="127"/>
      <c r="Q13" s="8"/>
      <c r="R13" s="9"/>
      <c r="S13" s="8"/>
      <c r="T13" s="8"/>
      <c r="U13" s="8"/>
      <c r="V13" s="8"/>
      <c r="W13" s="9"/>
      <c r="X13" s="9"/>
      <c r="Y13" s="9"/>
      <c r="Z13" s="10"/>
      <c r="AA13" s="10"/>
    </row>
    <row r="14" spans="1:27" x14ac:dyDescent="0.3">
      <c r="A14" s="244" t="s">
        <v>622</v>
      </c>
      <c r="B14" s="245"/>
      <c r="C14" s="245"/>
      <c r="D14" s="245"/>
      <c r="E14" s="245"/>
      <c r="F14" s="245"/>
      <c r="G14" s="245"/>
      <c r="H14" s="245"/>
      <c r="I14" s="246"/>
      <c r="J14" s="242" t="s">
        <v>83</v>
      </c>
      <c r="K14" s="242"/>
      <c r="L14" s="17" t="s">
        <v>4</v>
      </c>
      <c r="M14" s="243">
        <v>46.7</v>
      </c>
      <c r="N14" s="243"/>
      <c r="O14" s="132" t="s">
        <v>825</v>
      </c>
      <c r="P14" s="127"/>
      <c r="Q14" s="8"/>
      <c r="R14" s="9"/>
      <c r="S14" s="8"/>
      <c r="T14" s="8"/>
      <c r="U14" s="8"/>
      <c r="V14" s="8"/>
      <c r="W14" s="9"/>
      <c r="X14" s="9"/>
      <c r="Y14" s="9"/>
      <c r="Z14" s="10"/>
      <c r="AA14" s="10"/>
    </row>
    <row r="15" spans="1:27" x14ac:dyDescent="0.3">
      <c r="A15" s="244" t="s">
        <v>623</v>
      </c>
      <c r="B15" s="245"/>
      <c r="C15" s="245"/>
      <c r="D15" s="245"/>
      <c r="E15" s="245"/>
      <c r="F15" s="245"/>
      <c r="G15" s="245"/>
      <c r="H15" s="245"/>
      <c r="I15" s="246"/>
      <c r="J15" s="242" t="s">
        <v>83</v>
      </c>
      <c r="K15" s="242"/>
      <c r="L15" s="17" t="s">
        <v>4</v>
      </c>
      <c r="M15" s="243">
        <v>112.3</v>
      </c>
      <c r="N15" s="243"/>
      <c r="O15" s="132" t="s">
        <v>825</v>
      </c>
      <c r="P15" s="127"/>
      <c r="Q15" s="8"/>
      <c r="R15" s="9"/>
      <c r="S15" s="8"/>
      <c r="T15" s="8"/>
      <c r="U15" s="8"/>
      <c r="V15" s="8"/>
      <c r="W15" s="9"/>
      <c r="X15" s="9"/>
      <c r="Y15" s="9"/>
      <c r="Z15" s="10"/>
      <c r="AA15" s="10"/>
    </row>
    <row r="16" spans="1:27" x14ac:dyDescent="0.3">
      <c r="A16" s="244" t="s">
        <v>626</v>
      </c>
      <c r="B16" s="245"/>
      <c r="C16" s="245"/>
      <c r="D16" s="245"/>
      <c r="E16" s="245"/>
      <c r="F16" s="245"/>
      <c r="G16" s="245"/>
      <c r="H16" s="245"/>
      <c r="I16" s="246"/>
      <c r="J16" s="242" t="s">
        <v>83</v>
      </c>
      <c r="K16" s="242"/>
      <c r="L16" s="17" t="s">
        <v>4</v>
      </c>
      <c r="M16" s="243">
        <v>1063</v>
      </c>
      <c r="N16" s="243"/>
      <c r="O16" s="132" t="s">
        <v>825</v>
      </c>
      <c r="P16" s="127"/>
      <c r="Q16" s="8"/>
      <c r="R16" s="9"/>
      <c r="S16" s="8"/>
      <c r="T16" s="8"/>
      <c r="U16" s="8"/>
      <c r="V16" s="8"/>
      <c r="W16" s="9"/>
      <c r="X16" s="9"/>
      <c r="Y16" s="9"/>
      <c r="Z16" s="10"/>
      <c r="AA16" s="10"/>
    </row>
    <row r="17" spans="1:27" x14ac:dyDescent="0.3">
      <c r="A17" s="244" t="s">
        <v>627</v>
      </c>
      <c r="B17" s="245"/>
      <c r="C17" s="245"/>
      <c r="D17" s="245"/>
      <c r="E17" s="245"/>
      <c r="F17" s="245"/>
      <c r="G17" s="245"/>
      <c r="H17" s="245"/>
      <c r="I17" s="246"/>
      <c r="J17" s="242" t="s">
        <v>83</v>
      </c>
      <c r="K17" s="242"/>
      <c r="L17" s="17" t="s">
        <v>4</v>
      </c>
      <c r="M17" s="243">
        <v>102</v>
      </c>
      <c r="N17" s="243"/>
      <c r="O17" s="132" t="s">
        <v>825</v>
      </c>
      <c r="P17" s="127"/>
      <c r="Q17" s="8"/>
      <c r="R17" s="9"/>
      <c r="S17" s="8"/>
      <c r="T17" s="8"/>
      <c r="U17" s="8"/>
      <c r="V17" s="8"/>
      <c r="W17" s="9"/>
      <c r="X17" s="9"/>
      <c r="Y17" s="9"/>
      <c r="Z17" s="10"/>
      <c r="AA17" s="10"/>
    </row>
    <row r="18" spans="1:27" s="6" customFormat="1" x14ac:dyDescent="0.3">
      <c r="A18" s="244" t="s">
        <v>628</v>
      </c>
      <c r="B18" s="245"/>
      <c r="C18" s="245"/>
      <c r="D18" s="245"/>
      <c r="E18" s="245"/>
      <c r="F18" s="245"/>
      <c r="G18" s="245"/>
      <c r="H18" s="245"/>
      <c r="I18" s="246"/>
      <c r="J18" s="242" t="s">
        <v>83</v>
      </c>
      <c r="K18" s="242"/>
      <c r="L18" s="17" t="s">
        <v>4</v>
      </c>
      <c r="M18" s="266">
        <v>248</v>
      </c>
      <c r="N18" s="266"/>
      <c r="O18" s="132" t="s">
        <v>825</v>
      </c>
      <c r="P18" s="127"/>
      <c r="Q18" s="8"/>
      <c r="R18" s="9"/>
      <c r="S18" s="8"/>
      <c r="T18" s="8"/>
      <c r="U18" s="8"/>
      <c r="V18" s="8"/>
      <c r="W18" s="9"/>
      <c r="X18" s="9"/>
      <c r="Y18" s="9"/>
      <c r="Z18" s="10"/>
      <c r="AA18" s="10"/>
    </row>
    <row r="19" spans="1:27" x14ac:dyDescent="0.3">
      <c r="A19" s="235" t="s">
        <v>21</v>
      </c>
      <c r="B19" s="236"/>
      <c r="C19" s="236"/>
      <c r="D19" s="236"/>
      <c r="E19" s="236"/>
      <c r="F19" s="236"/>
      <c r="G19" s="236"/>
      <c r="H19" s="236"/>
      <c r="I19" s="237"/>
      <c r="J19" s="242" t="s">
        <v>83</v>
      </c>
      <c r="K19" s="242"/>
      <c r="L19" s="2" t="s">
        <v>4</v>
      </c>
      <c r="M19" s="243">
        <v>90</v>
      </c>
      <c r="N19" s="243"/>
      <c r="O19" s="132" t="s">
        <v>825</v>
      </c>
      <c r="P19" s="127"/>
      <c r="Q19" s="8"/>
      <c r="R19" s="9"/>
      <c r="S19" s="8"/>
      <c r="T19" s="8"/>
      <c r="U19" s="8"/>
      <c r="V19" s="8"/>
      <c r="W19" s="9"/>
      <c r="X19" s="9"/>
      <c r="Y19" s="9"/>
      <c r="Z19" s="10"/>
      <c r="AA19" s="10"/>
    </row>
    <row r="20" spans="1:27" x14ac:dyDescent="0.3">
      <c r="A20" s="235" t="s">
        <v>22</v>
      </c>
      <c r="B20" s="236"/>
      <c r="C20" s="236"/>
      <c r="D20" s="236"/>
      <c r="E20" s="236"/>
      <c r="F20" s="236"/>
      <c r="G20" s="236"/>
      <c r="H20" s="236"/>
      <c r="I20" s="237"/>
      <c r="J20" s="242" t="s">
        <v>83</v>
      </c>
      <c r="K20" s="242"/>
      <c r="L20" s="2" t="s">
        <v>4</v>
      </c>
      <c r="M20" s="243">
        <v>187.9</v>
      </c>
      <c r="N20" s="243"/>
      <c r="O20" s="132" t="s">
        <v>825</v>
      </c>
      <c r="P20" s="127"/>
      <c r="Q20" s="8"/>
      <c r="R20" s="9"/>
      <c r="S20" s="8"/>
      <c r="T20" s="8"/>
      <c r="U20" s="8"/>
      <c r="V20" s="8"/>
      <c r="W20" s="9"/>
      <c r="X20" s="9"/>
      <c r="Y20" s="9"/>
      <c r="Z20" s="10"/>
      <c r="AA20" s="10"/>
    </row>
    <row r="21" spans="1:27" s="51" customFormat="1" x14ac:dyDescent="0.3">
      <c r="A21" s="235" t="s">
        <v>23</v>
      </c>
      <c r="B21" s="236"/>
      <c r="C21" s="236"/>
      <c r="D21" s="236"/>
      <c r="E21" s="236"/>
      <c r="F21" s="236"/>
      <c r="G21" s="236"/>
      <c r="H21" s="236"/>
      <c r="I21" s="237"/>
      <c r="J21" s="242" t="s">
        <v>83</v>
      </c>
      <c r="K21" s="242"/>
      <c r="L21" s="2" t="s">
        <v>4</v>
      </c>
      <c r="M21" s="243">
        <v>38</v>
      </c>
      <c r="N21" s="243"/>
      <c r="O21" s="132" t="s">
        <v>825</v>
      </c>
      <c r="P21" s="127"/>
      <c r="Q21" s="8"/>
      <c r="R21" s="50"/>
      <c r="S21" s="8"/>
      <c r="T21" s="8"/>
      <c r="U21" s="8"/>
      <c r="V21" s="8"/>
      <c r="W21" s="50"/>
      <c r="X21" s="50"/>
      <c r="Y21" s="50"/>
      <c r="Z21" s="10"/>
      <c r="AA21" s="10"/>
    </row>
    <row r="22" spans="1:27" x14ac:dyDescent="0.3">
      <c r="A22" s="235" t="s">
        <v>702</v>
      </c>
      <c r="B22" s="236"/>
      <c r="C22" s="236"/>
      <c r="D22" s="236"/>
      <c r="E22" s="236"/>
      <c r="F22" s="236"/>
      <c r="G22" s="236"/>
      <c r="H22" s="236"/>
      <c r="I22" s="237"/>
      <c r="J22" s="242" t="s">
        <v>83</v>
      </c>
      <c r="K22" s="242"/>
      <c r="L22" s="2" t="s">
        <v>4</v>
      </c>
      <c r="M22" s="243">
        <v>46</v>
      </c>
      <c r="N22" s="243"/>
      <c r="O22" s="132" t="s">
        <v>825</v>
      </c>
      <c r="P22" s="127"/>
      <c r="Q22" s="8"/>
      <c r="R22" s="9"/>
      <c r="S22" s="8"/>
      <c r="T22" s="8"/>
      <c r="U22" s="8"/>
      <c r="V22" s="8"/>
      <c r="W22" s="9"/>
      <c r="X22" s="9"/>
      <c r="Y22" s="9"/>
      <c r="Z22" s="10"/>
      <c r="AA22" s="10"/>
    </row>
    <row r="23" spans="1:27" x14ac:dyDescent="0.3">
      <c r="A23" s="235" t="s">
        <v>24</v>
      </c>
      <c r="B23" s="236"/>
      <c r="C23" s="236"/>
      <c r="D23" s="236"/>
      <c r="E23" s="236"/>
      <c r="F23" s="236"/>
      <c r="G23" s="236"/>
      <c r="H23" s="236"/>
      <c r="I23" s="237"/>
      <c r="J23" s="242" t="s">
        <v>83</v>
      </c>
      <c r="K23" s="242"/>
      <c r="L23" s="2" t="s">
        <v>4</v>
      </c>
      <c r="M23" s="243">
        <f>43+423</f>
        <v>466</v>
      </c>
      <c r="N23" s="243"/>
      <c r="O23" s="132" t="s">
        <v>825</v>
      </c>
      <c r="P23" s="127"/>
      <c r="Q23" s="8"/>
      <c r="R23" s="9"/>
      <c r="S23" s="8"/>
      <c r="T23" s="8"/>
      <c r="U23" s="8"/>
      <c r="V23" s="8"/>
      <c r="W23" s="9"/>
      <c r="X23" s="9"/>
      <c r="Y23" s="9"/>
      <c r="Z23" s="10"/>
      <c r="AA23" s="10"/>
    </row>
    <row r="24" spans="1:27" x14ac:dyDescent="0.3">
      <c r="A24" s="235" t="s">
        <v>25</v>
      </c>
      <c r="B24" s="236"/>
      <c r="C24" s="236"/>
      <c r="D24" s="236"/>
      <c r="E24" s="236"/>
      <c r="F24" s="236"/>
      <c r="G24" s="236"/>
      <c r="H24" s="236"/>
      <c r="I24" s="237"/>
      <c r="J24" s="242" t="s">
        <v>83</v>
      </c>
      <c r="K24" s="242"/>
      <c r="L24" s="2" t="s">
        <v>4</v>
      </c>
      <c r="M24" s="243">
        <v>22</v>
      </c>
      <c r="N24" s="243"/>
      <c r="O24" s="132" t="s">
        <v>825</v>
      </c>
      <c r="P24" s="127"/>
      <c r="Q24" s="8"/>
      <c r="R24" s="9"/>
      <c r="S24" s="8"/>
      <c r="T24" s="8"/>
      <c r="U24" s="8"/>
      <c r="V24" s="8"/>
      <c r="W24" s="9"/>
      <c r="X24" s="9"/>
      <c r="Y24" s="9"/>
      <c r="Z24" s="10"/>
      <c r="AA24" s="10"/>
    </row>
    <row r="25" spans="1:27" x14ac:dyDescent="0.3">
      <c r="A25" s="235" t="s">
        <v>26</v>
      </c>
      <c r="B25" s="236"/>
      <c r="C25" s="236"/>
      <c r="D25" s="236"/>
      <c r="E25" s="236"/>
      <c r="F25" s="236"/>
      <c r="G25" s="236"/>
      <c r="H25" s="236"/>
      <c r="I25" s="237"/>
      <c r="J25" s="242" t="s">
        <v>83</v>
      </c>
      <c r="K25" s="242"/>
      <c r="L25" s="2" t="s">
        <v>4</v>
      </c>
      <c r="M25" s="243">
        <v>18</v>
      </c>
      <c r="N25" s="243"/>
      <c r="O25" s="132" t="s">
        <v>825</v>
      </c>
      <c r="P25" s="127"/>
      <c r="Q25" s="8"/>
      <c r="R25" s="9"/>
      <c r="S25" s="8"/>
      <c r="T25" s="8"/>
      <c r="U25" s="8"/>
      <c r="V25" s="8"/>
      <c r="W25" s="9"/>
      <c r="X25" s="9"/>
      <c r="Y25" s="9"/>
      <c r="Z25" s="10"/>
      <c r="AA25" s="10"/>
    </row>
    <row r="26" spans="1:27" x14ac:dyDescent="0.3">
      <c r="A26" s="235" t="s">
        <v>27</v>
      </c>
      <c r="B26" s="236"/>
      <c r="C26" s="236"/>
      <c r="D26" s="236"/>
      <c r="E26" s="236"/>
      <c r="F26" s="236"/>
      <c r="G26" s="236"/>
      <c r="H26" s="236"/>
      <c r="I26" s="237"/>
      <c r="J26" s="242" t="s">
        <v>83</v>
      </c>
      <c r="K26" s="242"/>
      <c r="L26" s="2" t="s">
        <v>4</v>
      </c>
      <c r="M26" s="243">
        <v>10</v>
      </c>
      <c r="N26" s="243"/>
      <c r="O26" s="132" t="s">
        <v>825</v>
      </c>
      <c r="P26" s="127"/>
      <c r="Q26" s="8"/>
      <c r="R26" s="9"/>
      <c r="S26" s="8"/>
      <c r="T26" s="8"/>
      <c r="U26" s="8"/>
      <c r="V26" s="8"/>
      <c r="W26" s="9"/>
      <c r="X26" s="9"/>
      <c r="Y26" s="9"/>
      <c r="Z26" s="10"/>
      <c r="AA26" s="10"/>
    </row>
    <row r="27" spans="1:27" s="51" customFormat="1" x14ac:dyDescent="0.3">
      <c r="A27" s="235" t="s">
        <v>703</v>
      </c>
      <c r="B27" s="236"/>
      <c r="C27" s="236"/>
      <c r="D27" s="236"/>
      <c r="E27" s="236"/>
      <c r="F27" s="236"/>
      <c r="G27" s="236"/>
      <c r="H27" s="236"/>
      <c r="I27" s="237"/>
      <c r="J27" s="242" t="s">
        <v>83</v>
      </c>
      <c r="K27" s="242"/>
      <c r="L27" s="2" t="s">
        <v>4</v>
      </c>
      <c r="M27" s="243">
        <v>520</v>
      </c>
      <c r="N27" s="243"/>
      <c r="O27" s="132" t="s">
        <v>825</v>
      </c>
      <c r="P27" s="127"/>
      <c r="Q27" s="8"/>
      <c r="R27" s="50"/>
      <c r="S27" s="8"/>
      <c r="T27" s="8"/>
      <c r="U27" s="8"/>
      <c r="V27" s="8"/>
      <c r="W27" s="50"/>
      <c r="X27" s="50"/>
      <c r="Y27" s="50"/>
      <c r="Z27" s="10"/>
      <c r="AA27" s="10"/>
    </row>
    <row r="28" spans="1:27" x14ac:dyDescent="0.3">
      <c r="A28" s="235" t="s">
        <v>28</v>
      </c>
      <c r="B28" s="236"/>
      <c r="C28" s="236"/>
      <c r="D28" s="236"/>
      <c r="E28" s="236"/>
      <c r="F28" s="236"/>
      <c r="G28" s="236"/>
      <c r="H28" s="236"/>
      <c r="I28" s="237"/>
      <c r="J28" s="242" t="s">
        <v>83</v>
      </c>
      <c r="K28" s="242"/>
      <c r="L28" s="2" t="s">
        <v>4</v>
      </c>
      <c r="M28" s="243">
        <v>30.5</v>
      </c>
      <c r="N28" s="243"/>
      <c r="O28" s="132" t="s">
        <v>825</v>
      </c>
      <c r="P28" s="127"/>
      <c r="Q28" s="8"/>
      <c r="R28" s="9"/>
      <c r="S28" s="8"/>
      <c r="T28" s="8"/>
      <c r="U28" s="8"/>
      <c r="V28" s="8"/>
      <c r="W28" s="9"/>
      <c r="X28" s="9"/>
      <c r="Y28" s="9"/>
      <c r="Z28" s="10"/>
      <c r="AA28" s="10"/>
    </row>
    <row r="29" spans="1:27" x14ac:dyDescent="0.3">
      <c r="A29" s="235" t="s">
        <v>29</v>
      </c>
      <c r="B29" s="236"/>
      <c r="C29" s="236"/>
      <c r="D29" s="236"/>
      <c r="E29" s="236"/>
      <c r="F29" s="236"/>
      <c r="G29" s="236"/>
      <c r="H29" s="236"/>
      <c r="I29" s="237"/>
      <c r="J29" s="242" t="s">
        <v>83</v>
      </c>
      <c r="K29" s="242"/>
      <c r="L29" s="2" t="s">
        <v>4</v>
      </c>
      <c r="M29" s="243">
        <v>23</v>
      </c>
      <c r="N29" s="243"/>
      <c r="O29" s="132" t="s">
        <v>825</v>
      </c>
      <c r="P29" s="127"/>
      <c r="Q29" s="8"/>
      <c r="R29" s="9"/>
      <c r="S29" s="8"/>
      <c r="T29" s="8"/>
      <c r="U29" s="8"/>
      <c r="V29" s="8"/>
      <c r="W29" s="9"/>
      <c r="X29" s="9"/>
      <c r="Y29" s="9"/>
      <c r="Z29" s="10"/>
      <c r="AA29" s="10"/>
    </row>
    <row r="30" spans="1:27" x14ac:dyDescent="0.3">
      <c r="A30" s="235" t="s">
        <v>30</v>
      </c>
      <c r="B30" s="236"/>
      <c r="C30" s="236"/>
      <c r="D30" s="236"/>
      <c r="E30" s="236"/>
      <c r="F30" s="236"/>
      <c r="G30" s="236"/>
      <c r="H30" s="236"/>
      <c r="I30" s="237"/>
      <c r="J30" s="242" t="s">
        <v>83</v>
      </c>
      <c r="K30" s="242"/>
      <c r="L30" s="2" t="s">
        <v>4</v>
      </c>
      <c r="M30" s="243">
        <f>470+689.6</f>
        <v>1159.5999999999999</v>
      </c>
      <c r="N30" s="243"/>
      <c r="O30" s="132" t="s">
        <v>825</v>
      </c>
      <c r="P30" s="127"/>
      <c r="Q30" s="8"/>
      <c r="R30" s="9"/>
      <c r="S30" s="8"/>
      <c r="T30" s="8"/>
      <c r="U30" s="8"/>
      <c r="V30" s="8"/>
      <c r="W30" s="9"/>
      <c r="X30" s="9"/>
      <c r="Y30" s="9"/>
      <c r="Z30" s="10"/>
      <c r="AA30" s="10"/>
    </row>
    <row r="31" spans="1:27" x14ac:dyDescent="0.3">
      <c r="A31" s="235" t="s">
        <v>44</v>
      </c>
      <c r="B31" s="236"/>
      <c r="C31" s="236"/>
      <c r="D31" s="236"/>
      <c r="E31" s="236"/>
      <c r="F31" s="236"/>
      <c r="G31" s="236"/>
      <c r="H31" s="236"/>
      <c r="I31" s="237"/>
      <c r="J31" s="242" t="s">
        <v>83</v>
      </c>
      <c r="K31" s="242"/>
      <c r="L31" s="2" t="s">
        <v>4</v>
      </c>
      <c r="M31" s="243">
        <v>51.8</v>
      </c>
      <c r="N31" s="243"/>
      <c r="O31" s="132" t="s">
        <v>825</v>
      </c>
      <c r="P31" s="127"/>
      <c r="Q31" s="8"/>
      <c r="R31" s="9"/>
      <c r="S31" s="8"/>
      <c r="T31" s="8"/>
      <c r="U31" s="8"/>
      <c r="V31" s="8"/>
      <c r="W31" s="9"/>
      <c r="X31" s="9"/>
      <c r="Y31" s="9"/>
      <c r="Z31" s="10"/>
      <c r="AA31" s="10"/>
    </row>
    <row r="32" spans="1:27" x14ac:dyDescent="0.3">
      <c r="A32" s="235" t="s">
        <v>31</v>
      </c>
      <c r="B32" s="236"/>
      <c r="C32" s="236"/>
      <c r="D32" s="236"/>
      <c r="E32" s="236"/>
      <c r="F32" s="236"/>
      <c r="G32" s="236"/>
      <c r="H32" s="236"/>
      <c r="I32" s="237"/>
      <c r="J32" s="242" t="s">
        <v>83</v>
      </c>
      <c r="K32" s="242"/>
      <c r="L32" s="2" t="s">
        <v>4</v>
      </c>
      <c r="M32" s="243">
        <v>722</v>
      </c>
      <c r="N32" s="243"/>
      <c r="O32" s="132" t="s">
        <v>825</v>
      </c>
      <c r="P32" s="127"/>
      <c r="Q32" s="8"/>
      <c r="R32" s="9"/>
      <c r="S32" s="8"/>
      <c r="T32" s="8"/>
      <c r="U32" s="8"/>
      <c r="V32" s="8"/>
      <c r="W32" s="9"/>
      <c r="X32" s="9"/>
      <c r="Y32" s="9"/>
      <c r="Z32" s="10"/>
      <c r="AA32" s="10"/>
    </row>
    <row r="33" spans="1:27" x14ac:dyDescent="0.3">
      <c r="A33" s="235" t="s">
        <v>32</v>
      </c>
      <c r="B33" s="236"/>
      <c r="C33" s="236"/>
      <c r="D33" s="236"/>
      <c r="E33" s="236"/>
      <c r="F33" s="236"/>
      <c r="G33" s="236"/>
      <c r="H33" s="236"/>
      <c r="I33" s="237"/>
      <c r="J33" s="242" t="s">
        <v>83</v>
      </c>
      <c r="K33" s="242"/>
      <c r="L33" s="2" t="s">
        <v>4</v>
      </c>
      <c r="M33" s="243">
        <v>48</v>
      </c>
      <c r="N33" s="243"/>
      <c r="O33" s="132" t="s">
        <v>825</v>
      </c>
      <c r="P33" s="127"/>
      <c r="Q33" s="8"/>
      <c r="R33" s="9"/>
      <c r="S33" s="8"/>
      <c r="T33" s="8"/>
      <c r="U33" s="8"/>
      <c r="V33" s="8"/>
      <c r="W33" s="9"/>
      <c r="X33" s="9"/>
      <c r="Y33" s="9"/>
      <c r="Z33" s="10"/>
      <c r="AA33" s="10"/>
    </row>
    <row r="34" spans="1:27" x14ac:dyDescent="0.3">
      <c r="A34" s="235" t="s">
        <v>33</v>
      </c>
      <c r="B34" s="236"/>
      <c r="C34" s="236"/>
      <c r="D34" s="236"/>
      <c r="E34" s="236"/>
      <c r="F34" s="236"/>
      <c r="G34" s="236"/>
      <c r="H34" s="236"/>
      <c r="I34" s="237"/>
      <c r="J34" s="242" t="s">
        <v>83</v>
      </c>
      <c r="K34" s="242"/>
      <c r="L34" s="2" t="s">
        <v>4</v>
      </c>
      <c r="M34" s="243">
        <v>60.1</v>
      </c>
      <c r="N34" s="243"/>
      <c r="O34" s="132" t="s">
        <v>825</v>
      </c>
      <c r="P34" s="127"/>
      <c r="Q34" s="8"/>
      <c r="R34" s="9"/>
      <c r="S34" s="8"/>
      <c r="T34" s="8"/>
      <c r="U34" s="8"/>
      <c r="V34" s="8"/>
      <c r="W34" s="9"/>
      <c r="X34" s="9"/>
      <c r="Y34" s="9"/>
      <c r="Z34" s="10"/>
      <c r="AA34" s="10"/>
    </row>
    <row r="35" spans="1:27" s="6" customFormat="1" x14ac:dyDescent="0.3">
      <c r="A35" s="244" t="s">
        <v>624</v>
      </c>
      <c r="B35" s="245"/>
      <c r="C35" s="245"/>
      <c r="D35" s="245"/>
      <c r="E35" s="245"/>
      <c r="F35" s="245"/>
      <c r="G35" s="245"/>
      <c r="H35" s="245"/>
      <c r="I35" s="246"/>
      <c r="J35" s="242" t="s">
        <v>83</v>
      </c>
      <c r="K35" s="242"/>
      <c r="L35" s="17" t="s">
        <v>4</v>
      </c>
      <c r="M35" s="266">
        <v>1001</v>
      </c>
      <c r="N35" s="266"/>
      <c r="O35" s="132" t="s">
        <v>825</v>
      </c>
      <c r="P35" s="127"/>
      <c r="Q35" s="8"/>
      <c r="R35" s="9"/>
      <c r="S35" s="8"/>
      <c r="T35" s="8"/>
      <c r="U35" s="8"/>
      <c r="V35" s="8"/>
      <c r="W35" s="9"/>
      <c r="X35" s="9"/>
      <c r="Y35" s="9"/>
      <c r="Z35" s="10"/>
      <c r="AA35" s="10"/>
    </row>
    <row r="36" spans="1:27" s="6" customFormat="1" x14ac:dyDescent="0.3">
      <c r="A36" s="244" t="s">
        <v>625</v>
      </c>
      <c r="B36" s="245"/>
      <c r="C36" s="245"/>
      <c r="D36" s="245"/>
      <c r="E36" s="245"/>
      <c r="F36" s="245"/>
      <c r="G36" s="245"/>
      <c r="H36" s="245"/>
      <c r="I36" s="246"/>
      <c r="J36" s="242" t="s">
        <v>83</v>
      </c>
      <c r="K36" s="242"/>
      <c r="L36" s="17" t="s">
        <v>4</v>
      </c>
      <c r="M36" s="243">
        <v>534</v>
      </c>
      <c r="N36" s="243"/>
      <c r="O36" s="132" t="s">
        <v>825</v>
      </c>
      <c r="P36" s="127"/>
      <c r="Q36" s="8"/>
      <c r="R36" s="9"/>
      <c r="S36" s="8"/>
      <c r="T36" s="8"/>
      <c r="U36" s="8"/>
      <c r="V36" s="8"/>
      <c r="W36" s="9"/>
      <c r="X36" s="9"/>
      <c r="Y36" s="9"/>
      <c r="Z36" s="10"/>
      <c r="AA36" s="10"/>
    </row>
    <row r="37" spans="1:27" x14ac:dyDescent="0.3">
      <c r="A37" s="235" t="s">
        <v>36</v>
      </c>
      <c r="B37" s="236"/>
      <c r="C37" s="236"/>
      <c r="D37" s="236"/>
      <c r="E37" s="236"/>
      <c r="F37" s="236"/>
      <c r="G37" s="236"/>
      <c r="H37" s="236"/>
      <c r="I37" s="237"/>
      <c r="J37" s="242" t="s">
        <v>83</v>
      </c>
      <c r="K37" s="242"/>
      <c r="L37" s="2" t="s">
        <v>4</v>
      </c>
      <c r="M37" s="243">
        <v>43.9</v>
      </c>
      <c r="N37" s="243"/>
      <c r="O37" s="132" t="s">
        <v>825</v>
      </c>
      <c r="P37" s="127"/>
      <c r="Q37" s="8"/>
      <c r="R37" s="9"/>
      <c r="S37" s="8"/>
      <c r="T37" s="8"/>
      <c r="U37" s="8"/>
      <c r="V37" s="8"/>
      <c r="W37" s="9"/>
      <c r="X37" s="9"/>
      <c r="Y37" s="9"/>
      <c r="Z37" s="10"/>
      <c r="AA37" s="10"/>
    </row>
    <row r="38" spans="1:27" x14ac:dyDescent="0.3">
      <c r="A38" s="235" t="s">
        <v>37</v>
      </c>
      <c r="B38" s="236"/>
      <c r="C38" s="236"/>
      <c r="D38" s="236"/>
      <c r="E38" s="236"/>
      <c r="F38" s="236"/>
      <c r="G38" s="236"/>
      <c r="H38" s="236"/>
      <c r="I38" s="237"/>
      <c r="J38" s="242" t="s">
        <v>83</v>
      </c>
      <c r="K38" s="242"/>
      <c r="L38" s="2" t="s">
        <v>4</v>
      </c>
      <c r="M38" s="243">
        <v>144</v>
      </c>
      <c r="N38" s="243"/>
      <c r="O38" s="132" t="s">
        <v>825</v>
      </c>
      <c r="P38" s="127"/>
      <c r="Q38" s="8"/>
      <c r="R38" s="9"/>
      <c r="S38" s="8"/>
      <c r="T38" s="8"/>
      <c r="U38" s="8"/>
      <c r="V38" s="8"/>
      <c r="W38" s="9"/>
      <c r="X38" s="9"/>
      <c r="Y38" s="9"/>
      <c r="Z38" s="10"/>
      <c r="AA38" s="10"/>
    </row>
    <row r="39" spans="1:27" x14ac:dyDescent="0.3">
      <c r="A39" s="235" t="s">
        <v>38</v>
      </c>
      <c r="B39" s="236"/>
      <c r="C39" s="236"/>
      <c r="D39" s="236"/>
      <c r="E39" s="236"/>
      <c r="F39" s="236"/>
      <c r="G39" s="236"/>
      <c r="H39" s="236"/>
      <c r="I39" s="237"/>
      <c r="J39" s="242" t="s">
        <v>83</v>
      </c>
      <c r="K39" s="242"/>
      <c r="L39" s="2" t="s">
        <v>4</v>
      </c>
      <c r="M39" s="243">
        <v>526</v>
      </c>
      <c r="N39" s="243"/>
      <c r="O39" s="132" t="s">
        <v>825</v>
      </c>
      <c r="P39" s="127"/>
      <c r="Q39" s="8"/>
      <c r="R39" s="9"/>
      <c r="S39" s="8"/>
      <c r="T39" s="8"/>
      <c r="U39" s="8"/>
      <c r="V39" s="8"/>
      <c r="W39" s="9"/>
      <c r="X39" s="9"/>
      <c r="Y39" s="9"/>
      <c r="Z39" s="10"/>
      <c r="AA39" s="10"/>
    </row>
    <row r="40" spans="1:27" x14ac:dyDescent="0.3">
      <c r="A40" s="235" t="s">
        <v>39</v>
      </c>
      <c r="B40" s="236"/>
      <c r="C40" s="236"/>
      <c r="D40" s="236"/>
      <c r="E40" s="236"/>
      <c r="F40" s="236"/>
      <c r="G40" s="236"/>
      <c r="H40" s="236"/>
      <c r="I40" s="237"/>
      <c r="J40" s="242" t="s">
        <v>83</v>
      </c>
      <c r="K40" s="242"/>
      <c r="L40" s="2" t="s">
        <v>4</v>
      </c>
      <c r="M40" s="243">
        <v>180</v>
      </c>
      <c r="N40" s="243"/>
      <c r="O40" s="132" t="s">
        <v>825</v>
      </c>
      <c r="P40" s="127"/>
      <c r="Q40" s="8"/>
      <c r="R40" s="9"/>
      <c r="S40" s="8"/>
      <c r="T40" s="8"/>
      <c r="U40" s="8"/>
      <c r="V40" s="8"/>
      <c r="W40" s="9"/>
      <c r="X40" s="9"/>
      <c r="Y40" s="9"/>
      <c r="Z40" s="10"/>
      <c r="AA40" s="10"/>
    </row>
    <row r="41" spans="1:27" x14ac:dyDescent="0.3">
      <c r="A41" s="235" t="s">
        <v>40</v>
      </c>
      <c r="B41" s="236"/>
      <c r="C41" s="236"/>
      <c r="D41" s="236"/>
      <c r="E41" s="236"/>
      <c r="F41" s="236"/>
      <c r="G41" s="236"/>
      <c r="H41" s="236"/>
      <c r="I41" s="237"/>
      <c r="J41" s="242" t="s">
        <v>83</v>
      </c>
      <c r="K41" s="242"/>
      <c r="L41" s="2" t="s">
        <v>4</v>
      </c>
      <c r="M41" s="243">
        <v>141</v>
      </c>
      <c r="N41" s="243"/>
      <c r="O41" s="132" t="s">
        <v>825</v>
      </c>
      <c r="P41" s="127"/>
      <c r="Q41" s="8"/>
      <c r="R41" s="9"/>
      <c r="S41" s="8"/>
      <c r="T41" s="8"/>
      <c r="U41" s="8"/>
      <c r="V41" s="8"/>
      <c r="W41" s="9"/>
      <c r="X41" s="9"/>
      <c r="Y41" s="9"/>
      <c r="Z41" s="10"/>
      <c r="AA41" s="10"/>
    </row>
    <row r="42" spans="1:27" x14ac:dyDescent="0.3">
      <c r="A42" s="235" t="s">
        <v>41</v>
      </c>
      <c r="B42" s="236"/>
      <c r="C42" s="236"/>
      <c r="D42" s="236"/>
      <c r="E42" s="236"/>
      <c r="F42" s="236"/>
      <c r="G42" s="236"/>
      <c r="H42" s="236"/>
      <c r="I42" s="237"/>
      <c r="J42" s="242" t="s">
        <v>83</v>
      </c>
      <c r="K42" s="242"/>
      <c r="L42" s="2" t="s">
        <v>4</v>
      </c>
      <c r="M42" s="243">
        <v>303</v>
      </c>
      <c r="N42" s="243"/>
      <c r="O42" s="132" t="s">
        <v>825</v>
      </c>
      <c r="P42" s="127"/>
      <c r="Q42" s="8"/>
      <c r="R42" s="9"/>
      <c r="S42" s="8"/>
      <c r="T42" s="8"/>
      <c r="U42" s="8"/>
      <c r="V42" s="8"/>
      <c r="W42" s="9"/>
      <c r="X42" s="9"/>
      <c r="Y42" s="9"/>
      <c r="Z42" s="10"/>
      <c r="AA42" s="10"/>
    </row>
    <row r="43" spans="1:27" x14ac:dyDescent="0.3">
      <c r="A43" s="235" t="s">
        <v>42</v>
      </c>
      <c r="B43" s="236"/>
      <c r="C43" s="236"/>
      <c r="D43" s="236"/>
      <c r="E43" s="236"/>
      <c r="F43" s="236"/>
      <c r="G43" s="236"/>
      <c r="H43" s="236"/>
      <c r="I43" s="237"/>
      <c r="J43" s="242" t="s">
        <v>83</v>
      </c>
      <c r="K43" s="242"/>
      <c r="L43" s="2" t="s">
        <v>4</v>
      </c>
      <c r="M43" s="243">
        <v>179</v>
      </c>
      <c r="N43" s="243"/>
      <c r="O43" s="132" t="s">
        <v>825</v>
      </c>
      <c r="P43" s="127"/>
      <c r="Q43" s="8"/>
      <c r="R43" s="9"/>
      <c r="S43" s="8"/>
      <c r="T43" s="8"/>
      <c r="U43" s="8"/>
      <c r="V43" s="8"/>
      <c r="W43" s="9"/>
      <c r="X43" s="9"/>
      <c r="Y43" s="9"/>
      <c r="Z43" s="10"/>
      <c r="AA43" s="10"/>
    </row>
    <row r="44" spans="1:27" x14ac:dyDescent="0.3">
      <c r="A44" s="235" t="s">
        <v>45</v>
      </c>
      <c r="B44" s="236"/>
      <c r="C44" s="236"/>
      <c r="D44" s="236"/>
      <c r="E44" s="236"/>
      <c r="F44" s="236"/>
      <c r="G44" s="236"/>
      <c r="H44" s="236"/>
      <c r="I44" s="237"/>
      <c r="J44" s="242" t="s">
        <v>83</v>
      </c>
      <c r="K44" s="242"/>
      <c r="L44" s="2" t="s">
        <v>4</v>
      </c>
      <c r="M44" s="243">
        <v>136</v>
      </c>
      <c r="N44" s="243"/>
      <c r="O44" s="132" t="s">
        <v>825</v>
      </c>
      <c r="P44" s="127"/>
      <c r="Q44" s="8"/>
      <c r="R44" s="9"/>
      <c r="S44" s="8"/>
      <c r="T44" s="8"/>
      <c r="U44" s="8"/>
      <c r="V44" s="8"/>
      <c r="W44" s="9"/>
      <c r="X44" s="9"/>
      <c r="Y44" s="9"/>
      <c r="Z44" s="10"/>
      <c r="AA44" s="10"/>
    </row>
    <row r="45" spans="1:27" x14ac:dyDescent="0.3">
      <c r="A45" s="235" t="s">
        <v>46</v>
      </c>
      <c r="B45" s="236"/>
      <c r="C45" s="236"/>
      <c r="D45" s="236"/>
      <c r="E45" s="236"/>
      <c r="F45" s="236"/>
      <c r="G45" s="236"/>
      <c r="H45" s="236"/>
      <c r="I45" s="237"/>
      <c r="J45" s="242" t="s">
        <v>83</v>
      </c>
      <c r="K45" s="242"/>
      <c r="L45" s="2" t="s">
        <v>4</v>
      </c>
      <c r="M45" s="243">
        <v>2210</v>
      </c>
      <c r="N45" s="243"/>
      <c r="O45" s="132" t="s">
        <v>825</v>
      </c>
      <c r="P45" s="127"/>
      <c r="Q45" s="8"/>
      <c r="R45" s="9"/>
      <c r="S45" s="8"/>
      <c r="T45" s="8"/>
      <c r="U45" s="8"/>
      <c r="V45" s="8"/>
      <c r="W45" s="9"/>
      <c r="X45" s="9"/>
      <c r="Y45" s="9"/>
      <c r="Z45" s="10"/>
      <c r="AA45" s="10"/>
    </row>
    <row r="46" spans="1:27" x14ac:dyDescent="0.3">
      <c r="A46" s="235" t="s">
        <v>47</v>
      </c>
      <c r="B46" s="236"/>
      <c r="C46" s="236"/>
      <c r="D46" s="236"/>
      <c r="E46" s="236"/>
      <c r="F46" s="236"/>
      <c r="G46" s="236"/>
      <c r="H46" s="236"/>
      <c r="I46" s="237"/>
      <c r="J46" s="242" t="s">
        <v>83</v>
      </c>
      <c r="K46" s="242"/>
      <c r="L46" s="2" t="s">
        <v>4</v>
      </c>
      <c r="M46" s="243">
        <v>126</v>
      </c>
      <c r="N46" s="243"/>
      <c r="O46" s="132" t="s">
        <v>825</v>
      </c>
      <c r="P46" s="127"/>
      <c r="Q46" s="8"/>
      <c r="R46" s="9"/>
      <c r="S46" s="8"/>
      <c r="T46" s="8"/>
      <c r="U46" s="8"/>
      <c r="V46" s="8"/>
      <c r="W46" s="9"/>
      <c r="X46" s="9"/>
      <c r="Y46" s="9"/>
      <c r="Z46" s="10"/>
      <c r="AA46" s="10"/>
    </row>
    <row r="47" spans="1:27" x14ac:dyDescent="0.3">
      <c r="A47" s="235" t="s">
        <v>48</v>
      </c>
      <c r="B47" s="236"/>
      <c r="C47" s="236"/>
      <c r="D47" s="236"/>
      <c r="E47" s="236"/>
      <c r="F47" s="236"/>
      <c r="G47" s="236"/>
      <c r="H47" s="236"/>
      <c r="I47" s="237"/>
      <c r="J47" s="242" t="s">
        <v>83</v>
      </c>
      <c r="K47" s="242"/>
      <c r="L47" s="2" t="s">
        <v>4</v>
      </c>
      <c r="M47" s="243">
        <v>107.7</v>
      </c>
      <c r="N47" s="243"/>
      <c r="O47" s="132" t="s">
        <v>825</v>
      </c>
      <c r="P47" s="127"/>
      <c r="Q47" s="8"/>
      <c r="R47" s="9"/>
      <c r="S47" s="8"/>
      <c r="T47" s="8"/>
      <c r="U47" s="8"/>
      <c r="V47" s="8"/>
      <c r="W47" s="9"/>
      <c r="X47" s="9"/>
      <c r="Y47" s="9"/>
      <c r="Z47" s="10"/>
      <c r="AA47" s="10"/>
    </row>
    <row r="48" spans="1:27" x14ac:dyDescent="0.3">
      <c r="A48" s="235" t="s">
        <v>49</v>
      </c>
      <c r="B48" s="236"/>
      <c r="C48" s="236"/>
      <c r="D48" s="236"/>
      <c r="E48" s="236"/>
      <c r="F48" s="236"/>
      <c r="G48" s="236"/>
      <c r="H48" s="236"/>
      <c r="I48" s="237"/>
      <c r="J48" s="242" t="s">
        <v>83</v>
      </c>
      <c r="K48" s="242"/>
      <c r="L48" s="2" t="s">
        <v>4</v>
      </c>
      <c r="M48" s="243">
        <v>1207</v>
      </c>
      <c r="N48" s="243"/>
      <c r="O48" s="132" t="s">
        <v>825</v>
      </c>
      <c r="P48" s="127"/>
      <c r="Q48" s="8"/>
      <c r="R48" s="9"/>
      <c r="S48" s="8"/>
      <c r="T48" s="8"/>
      <c r="U48" s="8"/>
      <c r="V48" s="8"/>
      <c r="W48" s="9"/>
      <c r="X48" s="9"/>
      <c r="Y48" s="9"/>
      <c r="Z48" s="10"/>
      <c r="AA48" s="10"/>
    </row>
    <row r="49" spans="1:27" x14ac:dyDescent="0.3">
      <c r="A49" s="235" t="s">
        <v>50</v>
      </c>
      <c r="B49" s="236"/>
      <c r="C49" s="236"/>
      <c r="D49" s="236"/>
      <c r="E49" s="236"/>
      <c r="F49" s="236"/>
      <c r="G49" s="236"/>
      <c r="H49" s="236"/>
      <c r="I49" s="237"/>
      <c r="J49" s="242" t="s">
        <v>83</v>
      </c>
      <c r="K49" s="242"/>
      <c r="L49" s="2" t="s">
        <v>4</v>
      </c>
      <c r="M49" s="243">
        <v>101</v>
      </c>
      <c r="N49" s="243"/>
      <c r="O49" s="132" t="s">
        <v>825</v>
      </c>
      <c r="P49" s="127"/>
      <c r="Q49" s="8"/>
      <c r="R49" s="9"/>
      <c r="S49" s="8"/>
      <c r="T49" s="8"/>
      <c r="U49" s="8"/>
      <c r="V49" s="8"/>
      <c r="W49" s="9"/>
      <c r="X49" s="9"/>
      <c r="Y49" s="9"/>
      <c r="Z49" s="10"/>
      <c r="AA49" s="10"/>
    </row>
    <row r="50" spans="1:27" x14ac:dyDescent="0.3">
      <c r="A50" s="235" t="s">
        <v>51</v>
      </c>
      <c r="B50" s="236"/>
      <c r="C50" s="236"/>
      <c r="D50" s="236"/>
      <c r="E50" s="236"/>
      <c r="F50" s="236"/>
      <c r="G50" s="236"/>
      <c r="H50" s="236"/>
      <c r="I50" s="237"/>
      <c r="J50" s="242" t="s">
        <v>83</v>
      </c>
      <c r="K50" s="242"/>
      <c r="L50" s="2" t="s">
        <v>4</v>
      </c>
      <c r="M50" s="243">
        <v>34</v>
      </c>
      <c r="N50" s="243"/>
      <c r="O50" s="132" t="s">
        <v>825</v>
      </c>
      <c r="P50" s="127"/>
      <c r="Q50" s="8"/>
      <c r="R50" s="9"/>
      <c r="S50" s="8"/>
      <c r="T50" s="8"/>
      <c r="U50" s="8"/>
      <c r="V50" s="8"/>
      <c r="W50" s="9"/>
      <c r="X50" s="9"/>
      <c r="Y50" s="9"/>
      <c r="Z50" s="10"/>
      <c r="AA50" s="10"/>
    </row>
    <row r="51" spans="1:27" x14ac:dyDescent="0.3">
      <c r="A51" s="235" t="s">
        <v>52</v>
      </c>
      <c r="B51" s="236"/>
      <c r="C51" s="236"/>
      <c r="D51" s="236"/>
      <c r="E51" s="236"/>
      <c r="F51" s="236"/>
      <c r="G51" s="236"/>
      <c r="H51" s="236"/>
      <c r="I51" s="237"/>
      <c r="J51" s="242" t="s">
        <v>83</v>
      </c>
      <c r="K51" s="242"/>
      <c r="L51" s="2" t="s">
        <v>4</v>
      </c>
      <c r="M51" s="243">
        <v>364</v>
      </c>
      <c r="N51" s="243"/>
      <c r="O51" s="132" t="s">
        <v>825</v>
      </c>
      <c r="P51" s="127"/>
      <c r="Q51" s="8"/>
      <c r="R51" s="9"/>
      <c r="S51" s="8"/>
      <c r="T51" s="8"/>
      <c r="U51" s="8"/>
      <c r="V51" s="8"/>
      <c r="W51" s="9"/>
      <c r="X51" s="9"/>
      <c r="Y51" s="9"/>
      <c r="Z51" s="10"/>
      <c r="AA51" s="10"/>
    </row>
    <row r="52" spans="1:27" x14ac:dyDescent="0.3">
      <c r="A52" s="235" t="s">
        <v>53</v>
      </c>
      <c r="B52" s="236"/>
      <c r="C52" s="236"/>
      <c r="D52" s="236"/>
      <c r="E52" s="236"/>
      <c r="F52" s="236"/>
      <c r="G52" s="236"/>
      <c r="H52" s="236"/>
      <c r="I52" s="237"/>
      <c r="J52" s="242" t="s">
        <v>83</v>
      </c>
      <c r="K52" s="242"/>
      <c r="L52" s="2" t="s">
        <v>4</v>
      </c>
      <c r="M52" s="243">
        <v>26</v>
      </c>
      <c r="N52" s="243"/>
      <c r="O52" s="132" t="s">
        <v>825</v>
      </c>
      <c r="P52" s="127"/>
      <c r="Q52" s="8"/>
      <c r="R52" s="9"/>
      <c r="S52" s="8"/>
      <c r="T52" s="8"/>
      <c r="U52" s="8"/>
      <c r="V52" s="8"/>
      <c r="W52" s="9"/>
      <c r="X52" s="9"/>
      <c r="Y52" s="9"/>
      <c r="Z52" s="10"/>
      <c r="AA52" s="10"/>
    </row>
    <row r="53" spans="1:27" x14ac:dyDescent="0.3">
      <c r="A53" s="235" t="s">
        <v>54</v>
      </c>
      <c r="B53" s="236"/>
      <c r="C53" s="236"/>
      <c r="D53" s="236"/>
      <c r="E53" s="236"/>
      <c r="F53" s="236"/>
      <c r="G53" s="236"/>
      <c r="H53" s="236"/>
      <c r="I53" s="237"/>
      <c r="J53" s="242" t="s">
        <v>83</v>
      </c>
      <c r="K53" s="242"/>
      <c r="L53" s="2" t="s">
        <v>4</v>
      </c>
      <c r="M53" s="243">
        <v>53</v>
      </c>
      <c r="N53" s="243"/>
      <c r="O53" s="132" t="s">
        <v>825</v>
      </c>
      <c r="P53" s="127"/>
      <c r="Q53" s="8"/>
      <c r="R53" s="9"/>
      <c r="S53" s="8"/>
      <c r="T53" s="8"/>
      <c r="U53" s="8"/>
      <c r="V53" s="8"/>
      <c r="W53" s="9"/>
      <c r="X53" s="9"/>
      <c r="Y53" s="9"/>
      <c r="Z53" s="10"/>
      <c r="AA53" s="10"/>
    </row>
    <row r="54" spans="1:27" x14ac:dyDescent="0.3">
      <c r="A54" s="235" t="s">
        <v>67</v>
      </c>
      <c r="B54" s="236"/>
      <c r="C54" s="236"/>
      <c r="D54" s="236"/>
      <c r="E54" s="236"/>
      <c r="F54" s="236"/>
      <c r="G54" s="236"/>
      <c r="H54" s="236"/>
      <c r="I54" s="237"/>
      <c r="J54" s="242" t="s">
        <v>83</v>
      </c>
      <c r="K54" s="242"/>
      <c r="L54" s="2" t="s">
        <v>4</v>
      </c>
      <c r="M54" s="243">
        <v>75</v>
      </c>
      <c r="N54" s="243"/>
      <c r="O54" s="132" t="s">
        <v>825</v>
      </c>
      <c r="P54" s="127"/>
      <c r="Q54" s="8"/>
      <c r="R54" s="9"/>
      <c r="S54" s="8"/>
      <c r="T54" s="8"/>
      <c r="U54" s="8"/>
      <c r="V54" s="8"/>
      <c r="W54" s="9"/>
      <c r="X54" s="9"/>
      <c r="Y54" s="9"/>
      <c r="Z54" s="10"/>
      <c r="AA54" s="10"/>
    </row>
    <row r="55" spans="1:27" x14ac:dyDescent="0.3">
      <c r="A55" s="235" t="s">
        <v>68</v>
      </c>
      <c r="B55" s="236"/>
      <c r="C55" s="236"/>
      <c r="D55" s="236"/>
      <c r="E55" s="236"/>
      <c r="F55" s="236"/>
      <c r="G55" s="236"/>
      <c r="H55" s="236"/>
      <c r="I55" s="237"/>
      <c r="J55" s="242" t="s">
        <v>83</v>
      </c>
      <c r="K55" s="242"/>
      <c r="L55" s="2" t="s">
        <v>4</v>
      </c>
      <c r="M55" s="243">
        <v>196</v>
      </c>
      <c r="N55" s="243"/>
      <c r="O55" s="132" t="s">
        <v>825</v>
      </c>
      <c r="P55" s="127"/>
      <c r="Q55" s="8"/>
      <c r="R55" s="9"/>
      <c r="S55" s="8"/>
      <c r="T55" s="8"/>
      <c r="U55" s="8"/>
      <c r="V55" s="8"/>
      <c r="W55" s="9"/>
      <c r="X55" s="9"/>
      <c r="Y55" s="9"/>
      <c r="Z55" s="10"/>
      <c r="AA55" s="10"/>
    </row>
    <row r="56" spans="1:27" x14ac:dyDescent="0.3">
      <c r="A56" s="235" t="s">
        <v>69</v>
      </c>
      <c r="B56" s="236"/>
      <c r="C56" s="236"/>
      <c r="D56" s="236"/>
      <c r="E56" s="236"/>
      <c r="F56" s="236"/>
      <c r="G56" s="236"/>
      <c r="H56" s="236"/>
      <c r="I56" s="237"/>
      <c r="J56" s="242" t="s">
        <v>83</v>
      </c>
      <c r="K56" s="242"/>
      <c r="L56" s="2" t="s">
        <v>4</v>
      </c>
      <c r="M56" s="243">
        <v>32.799999999999997</v>
      </c>
      <c r="N56" s="243"/>
      <c r="O56" s="132" t="s">
        <v>825</v>
      </c>
      <c r="P56" s="127"/>
      <c r="Q56" s="8"/>
      <c r="R56" s="9"/>
      <c r="S56" s="8"/>
      <c r="T56" s="8"/>
      <c r="U56" s="8"/>
      <c r="V56" s="8"/>
      <c r="W56" s="9"/>
      <c r="X56" s="9"/>
      <c r="Y56" s="9"/>
      <c r="Z56" s="10"/>
      <c r="AA56" s="10"/>
    </row>
    <row r="57" spans="1:27" x14ac:dyDescent="0.3">
      <c r="A57" s="235" t="s">
        <v>70</v>
      </c>
      <c r="B57" s="236"/>
      <c r="C57" s="236"/>
      <c r="D57" s="236"/>
      <c r="E57" s="236"/>
      <c r="F57" s="236"/>
      <c r="G57" s="236"/>
      <c r="H57" s="236"/>
      <c r="I57" s="237"/>
      <c r="J57" s="242" t="s">
        <v>83</v>
      </c>
      <c r="K57" s="242"/>
      <c r="L57" s="2" t="s">
        <v>4</v>
      </c>
      <c r="M57" s="243">
        <v>35.700000000000003</v>
      </c>
      <c r="N57" s="243"/>
      <c r="O57" s="132" t="s">
        <v>825</v>
      </c>
      <c r="P57" s="127"/>
      <c r="Q57" s="8"/>
      <c r="R57" s="9"/>
      <c r="S57" s="8"/>
      <c r="T57" s="8"/>
      <c r="U57" s="8"/>
      <c r="V57" s="8"/>
      <c r="W57" s="9"/>
      <c r="X57" s="9"/>
      <c r="Y57" s="9"/>
      <c r="Z57" s="10"/>
      <c r="AA57" s="10"/>
    </row>
    <row r="58" spans="1:27" x14ac:dyDescent="0.3">
      <c r="A58" s="235" t="s">
        <v>71</v>
      </c>
      <c r="B58" s="236"/>
      <c r="C58" s="236"/>
      <c r="D58" s="236"/>
      <c r="E58" s="236"/>
      <c r="F58" s="236"/>
      <c r="G58" s="236"/>
      <c r="H58" s="236"/>
      <c r="I58" s="237"/>
      <c r="J58" s="242" t="s">
        <v>83</v>
      </c>
      <c r="K58" s="242"/>
      <c r="L58" s="2" t="s">
        <v>4</v>
      </c>
      <c r="M58" s="243">
        <v>850</v>
      </c>
      <c r="N58" s="243"/>
      <c r="O58" s="132" t="s">
        <v>825</v>
      </c>
      <c r="P58" s="127"/>
      <c r="Q58" s="8"/>
      <c r="R58" s="9"/>
      <c r="S58" s="8"/>
      <c r="T58" s="8"/>
      <c r="U58" s="8"/>
      <c r="V58" s="8"/>
      <c r="W58" s="9"/>
      <c r="X58" s="9"/>
      <c r="Y58" s="9"/>
      <c r="Z58" s="10"/>
      <c r="AA58" s="10"/>
    </row>
    <row r="59" spans="1:27" x14ac:dyDescent="0.3">
      <c r="A59" s="235" t="s">
        <v>73</v>
      </c>
      <c r="B59" s="236"/>
      <c r="C59" s="236"/>
      <c r="D59" s="236"/>
      <c r="E59" s="236"/>
      <c r="F59" s="236"/>
      <c r="G59" s="236"/>
      <c r="H59" s="236"/>
      <c r="I59" s="237"/>
      <c r="J59" s="242" t="s">
        <v>83</v>
      </c>
      <c r="K59" s="242"/>
      <c r="L59" s="2" t="s">
        <v>4</v>
      </c>
      <c r="M59" s="243">
        <v>48.6</v>
      </c>
      <c r="N59" s="243"/>
      <c r="O59" s="132" t="s">
        <v>825</v>
      </c>
      <c r="P59" s="127"/>
      <c r="Q59" s="8"/>
      <c r="R59" s="9"/>
      <c r="S59" s="8"/>
      <c r="T59" s="8"/>
      <c r="U59" s="8"/>
      <c r="V59" s="8"/>
      <c r="W59" s="9"/>
      <c r="X59" s="9"/>
      <c r="Y59" s="9"/>
      <c r="Z59" s="10"/>
      <c r="AA59" s="10"/>
    </row>
    <row r="60" spans="1:27" x14ac:dyDescent="0.3">
      <c r="A60" s="235" t="s">
        <v>74</v>
      </c>
      <c r="B60" s="236"/>
      <c r="C60" s="236"/>
      <c r="D60" s="236"/>
      <c r="E60" s="236"/>
      <c r="F60" s="236"/>
      <c r="G60" s="236"/>
      <c r="H60" s="236"/>
      <c r="I60" s="237"/>
      <c r="J60" s="242" t="s">
        <v>83</v>
      </c>
      <c r="K60" s="242"/>
      <c r="L60" s="2" t="s">
        <v>4</v>
      </c>
      <c r="M60" s="243">
        <v>126</v>
      </c>
      <c r="N60" s="243"/>
      <c r="O60" s="132" t="s">
        <v>825</v>
      </c>
      <c r="P60" s="127"/>
      <c r="Q60" s="8"/>
      <c r="R60" s="9"/>
      <c r="S60" s="8"/>
      <c r="T60" s="8"/>
      <c r="U60" s="8"/>
      <c r="V60" s="8"/>
      <c r="W60" s="9"/>
      <c r="X60" s="9"/>
      <c r="Y60" s="9"/>
      <c r="Z60" s="10"/>
      <c r="AA60" s="10"/>
    </row>
    <row r="61" spans="1:27" x14ac:dyDescent="0.3">
      <c r="A61" s="235" t="s">
        <v>75</v>
      </c>
      <c r="B61" s="236"/>
      <c r="C61" s="236"/>
      <c r="D61" s="236"/>
      <c r="E61" s="236"/>
      <c r="F61" s="236"/>
      <c r="G61" s="236"/>
      <c r="H61" s="236"/>
      <c r="I61" s="237"/>
      <c r="J61" s="242" t="s">
        <v>83</v>
      </c>
      <c r="K61" s="242"/>
      <c r="L61" s="2" t="s">
        <v>4</v>
      </c>
      <c r="M61" s="243">
        <v>161</v>
      </c>
      <c r="N61" s="243"/>
      <c r="O61" s="132" t="s">
        <v>825</v>
      </c>
      <c r="P61" s="127"/>
      <c r="Q61" s="8"/>
      <c r="R61" s="9"/>
      <c r="S61" s="8"/>
      <c r="T61" s="8"/>
      <c r="U61" s="8"/>
      <c r="V61" s="8"/>
      <c r="W61" s="9"/>
      <c r="X61" s="9"/>
      <c r="Y61" s="9"/>
      <c r="Z61" s="10"/>
      <c r="AA61" s="10"/>
    </row>
    <row r="62" spans="1:27" x14ac:dyDescent="0.3">
      <c r="A62" s="235" t="s">
        <v>77</v>
      </c>
      <c r="B62" s="236"/>
      <c r="C62" s="236"/>
      <c r="D62" s="236"/>
      <c r="E62" s="236"/>
      <c r="F62" s="236"/>
      <c r="G62" s="236"/>
      <c r="H62" s="236"/>
      <c r="I62" s="237"/>
      <c r="J62" s="242" t="s">
        <v>83</v>
      </c>
      <c r="K62" s="242"/>
      <c r="L62" s="2" t="s">
        <v>4</v>
      </c>
      <c r="M62" s="243">
        <v>87</v>
      </c>
      <c r="N62" s="243"/>
      <c r="O62" s="132" t="s">
        <v>825</v>
      </c>
      <c r="P62" s="127"/>
      <c r="Q62" s="8"/>
      <c r="R62" s="9"/>
      <c r="S62" s="8"/>
      <c r="T62" s="8"/>
      <c r="U62" s="8"/>
      <c r="V62" s="8"/>
      <c r="W62" s="9"/>
      <c r="X62" s="9"/>
      <c r="Y62" s="9"/>
      <c r="Z62" s="10"/>
      <c r="AA62" s="10"/>
    </row>
    <row r="63" spans="1:27" x14ac:dyDescent="0.3">
      <c r="A63" s="235" t="s">
        <v>78</v>
      </c>
      <c r="B63" s="236"/>
      <c r="C63" s="236"/>
      <c r="D63" s="236"/>
      <c r="E63" s="236"/>
      <c r="F63" s="236"/>
      <c r="G63" s="236"/>
      <c r="H63" s="236"/>
      <c r="I63" s="237"/>
      <c r="J63" s="242" t="s">
        <v>83</v>
      </c>
      <c r="K63" s="242"/>
      <c r="L63" s="2" t="s">
        <v>4</v>
      </c>
      <c r="M63" s="243">
        <v>50.4</v>
      </c>
      <c r="N63" s="243"/>
      <c r="O63" s="132" t="s">
        <v>825</v>
      </c>
      <c r="P63" s="127"/>
      <c r="Q63" s="8"/>
      <c r="R63" s="9"/>
      <c r="S63" s="8"/>
      <c r="T63" s="8"/>
      <c r="U63" s="8"/>
      <c r="V63" s="8"/>
      <c r="W63" s="9"/>
      <c r="X63" s="9"/>
      <c r="Y63" s="9"/>
      <c r="Z63" s="10"/>
      <c r="AA63" s="10"/>
    </row>
    <row r="64" spans="1:27" x14ac:dyDescent="0.3">
      <c r="A64" s="254" t="s">
        <v>79</v>
      </c>
      <c r="B64" s="255"/>
      <c r="C64" s="255"/>
      <c r="D64" s="255"/>
      <c r="E64" s="255"/>
      <c r="F64" s="255"/>
      <c r="G64" s="255"/>
      <c r="H64" s="255"/>
      <c r="I64" s="256"/>
      <c r="J64" s="242" t="s">
        <v>83</v>
      </c>
      <c r="K64" s="242"/>
      <c r="L64" s="2" t="s">
        <v>4</v>
      </c>
      <c r="M64" s="243">
        <v>94</v>
      </c>
      <c r="N64" s="243"/>
      <c r="O64" s="132" t="s">
        <v>825</v>
      </c>
      <c r="P64" s="127"/>
      <c r="Q64" s="8"/>
      <c r="R64" s="9"/>
      <c r="S64" s="8"/>
      <c r="T64" s="8"/>
      <c r="U64" s="8"/>
      <c r="V64" s="8"/>
      <c r="W64" s="9"/>
      <c r="X64" s="9"/>
      <c r="Y64" s="9"/>
      <c r="Z64" s="10"/>
      <c r="AA64" s="10"/>
    </row>
    <row r="65" spans="1:27" x14ac:dyDescent="0.3">
      <c r="A65" s="235" t="s">
        <v>80</v>
      </c>
      <c r="B65" s="236"/>
      <c r="C65" s="236"/>
      <c r="D65" s="236"/>
      <c r="E65" s="236"/>
      <c r="F65" s="236"/>
      <c r="G65" s="236"/>
      <c r="H65" s="236"/>
      <c r="I65" s="237"/>
      <c r="J65" s="242" t="s">
        <v>83</v>
      </c>
      <c r="K65" s="242"/>
      <c r="L65" s="2" t="s">
        <v>4</v>
      </c>
      <c r="M65" s="243">
        <v>131</v>
      </c>
      <c r="N65" s="243"/>
      <c r="O65" s="132" t="s">
        <v>825</v>
      </c>
      <c r="P65" s="127"/>
      <c r="Q65" s="8"/>
      <c r="R65" s="9"/>
      <c r="S65" s="8"/>
      <c r="T65" s="8"/>
      <c r="U65" s="8"/>
      <c r="V65" s="8"/>
      <c r="W65" s="9"/>
      <c r="X65" s="9"/>
      <c r="Y65" s="9"/>
      <c r="Z65" s="10"/>
      <c r="AA65" s="10"/>
    </row>
    <row r="66" spans="1:27" x14ac:dyDescent="0.3">
      <c r="A66" s="235" t="s">
        <v>81</v>
      </c>
      <c r="B66" s="236"/>
      <c r="C66" s="236"/>
      <c r="D66" s="236"/>
      <c r="E66" s="236"/>
      <c r="F66" s="236"/>
      <c r="G66" s="236"/>
      <c r="H66" s="236"/>
      <c r="I66" s="237"/>
      <c r="J66" s="242" t="s">
        <v>83</v>
      </c>
      <c r="K66" s="242"/>
      <c r="L66" s="2" t="s">
        <v>4</v>
      </c>
      <c r="M66" s="243">
        <v>52.24</v>
      </c>
      <c r="N66" s="243"/>
      <c r="O66" s="132" t="s">
        <v>825</v>
      </c>
      <c r="P66" s="127"/>
      <c r="Q66" s="8"/>
      <c r="R66" s="9"/>
      <c r="S66" s="8"/>
      <c r="T66" s="8"/>
      <c r="U66" s="8"/>
      <c r="V66" s="8"/>
      <c r="W66" s="9"/>
      <c r="X66" s="9"/>
      <c r="Y66" s="9"/>
      <c r="Z66" s="10"/>
      <c r="AA66" s="10"/>
    </row>
    <row r="67" spans="1:27" s="5" customFormat="1" ht="13.85" customHeight="1" x14ac:dyDescent="0.3">
      <c r="A67" s="261"/>
      <c r="B67" s="262"/>
      <c r="C67" s="262"/>
      <c r="D67" s="262"/>
      <c r="E67" s="262"/>
      <c r="F67" s="262"/>
      <c r="G67" s="262"/>
      <c r="H67" s="262"/>
      <c r="I67" s="262"/>
      <c r="J67" s="262"/>
      <c r="K67" s="262"/>
      <c r="L67" s="262"/>
      <c r="M67" s="262"/>
      <c r="N67" s="262"/>
      <c r="O67" s="262"/>
      <c r="P67" s="263"/>
      <c r="Q67" s="9"/>
      <c r="R67" s="9"/>
      <c r="S67" s="9"/>
      <c r="T67" s="9"/>
      <c r="U67" s="9"/>
      <c r="V67" s="9"/>
      <c r="W67" s="9"/>
      <c r="X67" s="9"/>
      <c r="Y67" s="11"/>
      <c r="Z67" s="12"/>
      <c r="AA67" s="12"/>
    </row>
    <row r="68" spans="1:27" x14ac:dyDescent="0.3">
      <c r="A68" s="231" t="s">
        <v>11</v>
      </c>
      <c r="B68" s="231"/>
      <c r="C68" s="231"/>
      <c r="D68" s="231"/>
      <c r="E68" s="231"/>
      <c r="F68" s="231"/>
      <c r="G68" s="231"/>
      <c r="H68" s="231"/>
      <c r="I68" s="231"/>
      <c r="J68" s="240" t="s">
        <v>539</v>
      </c>
      <c r="K68" s="240"/>
      <c r="L68" s="2" t="s">
        <v>4</v>
      </c>
      <c r="M68" s="233">
        <v>202.11799999999999</v>
      </c>
      <c r="N68" s="234"/>
      <c r="O68" s="132" t="s">
        <v>825</v>
      </c>
      <c r="P68" s="127"/>
      <c r="Q68" s="8"/>
      <c r="R68" s="8"/>
      <c r="S68" s="9"/>
      <c r="T68" s="8"/>
      <c r="U68" s="8"/>
      <c r="V68" s="9"/>
      <c r="W68" s="9"/>
      <c r="X68" s="8"/>
      <c r="Y68" s="8"/>
      <c r="Z68" s="10"/>
      <c r="AA68" s="10"/>
    </row>
    <row r="69" spans="1:27" x14ac:dyDescent="0.3">
      <c r="A69" s="231" t="s">
        <v>12</v>
      </c>
      <c r="B69" s="231"/>
      <c r="C69" s="231"/>
      <c r="D69" s="231"/>
      <c r="E69" s="231"/>
      <c r="F69" s="231"/>
      <c r="G69" s="231"/>
      <c r="H69" s="231"/>
      <c r="I69" s="231"/>
      <c r="J69" s="240" t="s">
        <v>539</v>
      </c>
      <c r="K69" s="240"/>
      <c r="L69" s="2" t="s">
        <v>4</v>
      </c>
      <c r="M69" s="233">
        <v>150.518</v>
      </c>
      <c r="N69" s="234"/>
      <c r="O69" s="132" t="s">
        <v>825</v>
      </c>
      <c r="P69" s="127"/>
      <c r="Q69" s="8"/>
      <c r="R69" s="8"/>
      <c r="S69" s="9"/>
      <c r="T69" s="8"/>
      <c r="U69" s="8"/>
      <c r="V69" s="9"/>
      <c r="W69" s="9"/>
      <c r="X69" s="8"/>
      <c r="Y69" s="8"/>
      <c r="Z69" s="10"/>
      <c r="AA69" s="10"/>
    </row>
    <row r="70" spans="1:27" x14ac:dyDescent="0.3">
      <c r="A70" s="257" t="s">
        <v>619</v>
      </c>
      <c r="B70" s="257"/>
      <c r="C70" s="257"/>
      <c r="D70" s="257"/>
      <c r="E70" s="257"/>
      <c r="F70" s="257"/>
      <c r="G70" s="257"/>
      <c r="H70" s="257"/>
      <c r="I70" s="257"/>
      <c r="J70" s="232" t="s">
        <v>539</v>
      </c>
      <c r="K70" s="232"/>
      <c r="L70" s="17" t="s">
        <v>4</v>
      </c>
      <c r="M70" s="233">
        <v>992.18600000000004</v>
      </c>
      <c r="N70" s="234"/>
      <c r="O70" s="132" t="s">
        <v>825</v>
      </c>
      <c r="P70" s="127"/>
      <c r="Q70" s="8"/>
      <c r="R70" s="8"/>
      <c r="S70" s="9"/>
      <c r="T70" s="8"/>
      <c r="U70" s="8"/>
      <c r="V70" s="9"/>
      <c r="W70" s="9"/>
      <c r="X70" s="8"/>
      <c r="Y70" s="8"/>
      <c r="Z70" s="10"/>
      <c r="AA70" s="10"/>
    </row>
    <row r="71" spans="1:27" x14ac:dyDescent="0.3">
      <c r="A71" s="257" t="s">
        <v>620</v>
      </c>
      <c r="B71" s="257"/>
      <c r="C71" s="257"/>
      <c r="D71" s="257"/>
      <c r="E71" s="257"/>
      <c r="F71" s="257"/>
      <c r="G71" s="257"/>
      <c r="H71" s="257"/>
      <c r="I71" s="257"/>
      <c r="J71" s="232" t="s">
        <v>539</v>
      </c>
      <c r="K71" s="232"/>
      <c r="L71" s="17" t="s">
        <v>4</v>
      </c>
      <c r="M71" s="233">
        <v>263.33699999999999</v>
      </c>
      <c r="N71" s="234"/>
      <c r="O71" s="132" t="s">
        <v>825</v>
      </c>
      <c r="P71" s="127"/>
      <c r="Q71" s="8"/>
      <c r="R71" s="8"/>
      <c r="S71" s="9"/>
      <c r="T71" s="8"/>
      <c r="U71" s="8"/>
      <c r="V71" s="9"/>
      <c r="W71" s="9"/>
      <c r="X71" s="8"/>
      <c r="Y71" s="8"/>
      <c r="Z71" s="10"/>
      <c r="AA71" s="10"/>
    </row>
    <row r="72" spans="1:27" x14ac:dyDescent="0.3">
      <c r="A72" s="257" t="s">
        <v>621</v>
      </c>
      <c r="B72" s="257"/>
      <c r="C72" s="257"/>
      <c r="D72" s="257"/>
      <c r="E72" s="257"/>
      <c r="F72" s="257"/>
      <c r="G72" s="257"/>
      <c r="H72" s="257"/>
      <c r="I72" s="257"/>
      <c r="J72" s="232" t="s">
        <v>539</v>
      </c>
      <c r="K72" s="232"/>
      <c r="L72" s="17" t="s">
        <v>4</v>
      </c>
      <c r="M72" s="233">
        <v>567.125</v>
      </c>
      <c r="N72" s="234"/>
      <c r="O72" s="132" t="s">
        <v>825</v>
      </c>
      <c r="P72" s="127"/>
      <c r="Q72" s="8"/>
      <c r="R72" s="8"/>
      <c r="S72" s="9"/>
      <c r="T72" s="8"/>
      <c r="U72" s="8"/>
      <c r="V72" s="9"/>
      <c r="W72" s="9"/>
      <c r="X72" s="8"/>
      <c r="Y72" s="8"/>
      <c r="Z72" s="10"/>
      <c r="AA72" s="10"/>
    </row>
    <row r="73" spans="1:27" x14ac:dyDescent="0.3">
      <c r="A73" s="257" t="s">
        <v>622</v>
      </c>
      <c r="B73" s="257"/>
      <c r="C73" s="257"/>
      <c r="D73" s="257"/>
      <c r="E73" s="257"/>
      <c r="F73" s="257"/>
      <c r="G73" s="257"/>
      <c r="H73" s="257"/>
      <c r="I73" s="257"/>
      <c r="J73" s="232" t="s">
        <v>539</v>
      </c>
      <c r="K73" s="232"/>
      <c r="L73" s="17" t="s">
        <v>4</v>
      </c>
      <c r="M73" s="233">
        <v>267</v>
      </c>
      <c r="N73" s="234"/>
      <c r="O73" s="132" t="s">
        <v>825</v>
      </c>
      <c r="P73" s="127"/>
      <c r="Q73" s="8"/>
      <c r="R73" s="8"/>
      <c r="S73" s="9"/>
      <c r="T73" s="8"/>
      <c r="U73" s="8"/>
      <c r="V73" s="9"/>
      <c r="W73" s="9"/>
      <c r="X73" s="8"/>
      <c r="Y73" s="8"/>
      <c r="Z73" s="10"/>
      <c r="AA73" s="10"/>
    </row>
    <row r="74" spans="1:27" x14ac:dyDescent="0.3">
      <c r="A74" s="257" t="s">
        <v>623</v>
      </c>
      <c r="B74" s="257"/>
      <c r="C74" s="257"/>
      <c r="D74" s="257"/>
      <c r="E74" s="257"/>
      <c r="F74" s="257"/>
      <c r="G74" s="257"/>
      <c r="H74" s="257"/>
      <c r="I74" s="257"/>
      <c r="J74" s="232" t="s">
        <v>539</v>
      </c>
      <c r="K74" s="232"/>
      <c r="L74" s="17" t="s">
        <v>4</v>
      </c>
      <c r="M74" s="233">
        <v>803.44</v>
      </c>
      <c r="N74" s="234"/>
      <c r="O74" s="132" t="s">
        <v>825</v>
      </c>
      <c r="P74" s="127"/>
      <c r="Q74" s="8"/>
      <c r="R74" s="8"/>
      <c r="S74" s="9"/>
      <c r="T74" s="8"/>
      <c r="U74" s="8"/>
      <c r="V74" s="9"/>
      <c r="W74" s="9"/>
      <c r="X74" s="8"/>
      <c r="Y74" s="8"/>
      <c r="Z74" s="10"/>
      <c r="AA74" s="10"/>
    </row>
    <row r="75" spans="1:27" x14ac:dyDescent="0.3">
      <c r="A75" s="231" t="s">
        <v>18</v>
      </c>
      <c r="B75" s="231"/>
      <c r="C75" s="231"/>
      <c r="D75" s="231"/>
      <c r="E75" s="231"/>
      <c r="F75" s="231"/>
      <c r="G75" s="231"/>
      <c r="H75" s="231"/>
      <c r="I75" s="231"/>
      <c r="J75" s="240" t="s">
        <v>539</v>
      </c>
      <c r="K75" s="240"/>
      <c r="L75" s="2" t="s">
        <v>4</v>
      </c>
      <c r="M75" s="231">
        <v>709.1</v>
      </c>
      <c r="N75" s="231"/>
      <c r="O75" s="132" t="s">
        <v>825</v>
      </c>
      <c r="P75" s="127"/>
      <c r="Q75" s="8"/>
      <c r="R75" s="8"/>
      <c r="S75" s="9"/>
      <c r="T75" s="8"/>
      <c r="U75" s="8"/>
      <c r="V75" s="9"/>
      <c r="W75" s="9"/>
      <c r="X75" s="8"/>
      <c r="Y75" s="8"/>
      <c r="Z75" s="10"/>
      <c r="AA75" s="10"/>
    </row>
    <row r="76" spans="1:27" x14ac:dyDescent="0.3">
      <c r="A76" s="231" t="s">
        <v>19</v>
      </c>
      <c r="B76" s="231"/>
      <c r="C76" s="231"/>
      <c r="D76" s="231"/>
      <c r="E76" s="231"/>
      <c r="F76" s="231"/>
      <c r="G76" s="231"/>
      <c r="H76" s="231"/>
      <c r="I76" s="231"/>
      <c r="J76" s="240" t="s">
        <v>539</v>
      </c>
      <c r="K76" s="240"/>
      <c r="L76" s="2" t="s">
        <v>4</v>
      </c>
      <c r="M76" s="231">
        <v>812</v>
      </c>
      <c r="N76" s="231"/>
      <c r="O76" s="132" t="s">
        <v>825</v>
      </c>
      <c r="P76" s="127"/>
      <c r="Q76" s="8"/>
      <c r="R76" s="8"/>
      <c r="S76" s="9"/>
      <c r="T76" s="8"/>
      <c r="U76" s="8"/>
      <c r="V76" s="9"/>
      <c r="W76" s="9"/>
      <c r="X76" s="8"/>
      <c r="Y76" s="8"/>
      <c r="Z76" s="10"/>
      <c r="AA76" s="10"/>
    </row>
    <row r="77" spans="1:27" x14ac:dyDescent="0.3">
      <c r="A77" s="231" t="s">
        <v>20</v>
      </c>
      <c r="B77" s="231"/>
      <c r="C77" s="231"/>
      <c r="D77" s="231"/>
      <c r="E77" s="231"/>
      <c r="F77" s="231"/>
      <c r="G77" s="231"/>
      <c r="H77" s="231"/>
      <c r="I77" s="231"/>
      <c r="J77" s="240" t="s">
        <v>539</v>
      </c>
      <c r="K77" s="240"/>
      <c r="L77" s="2" t="s">
        <v>4</v>
      </c>
      <c r="M77" s="231">
        <v>878.7</v>
      </c>
      <c r="N77" s="231"/>
      <c r="O77" s="132" t="s">
        <v>825</v>
      </c>
      <c r="P77" s="127"/>
      <c r="Q77" s="8"/>
      <c r="R77" s="8"/>
      <c r="S77" s="9"/>
      <c r="T77" s="8"/>
      <c r="U77" s="8"/>
      <c r="V77" s="9"/>
      <c r="W77" s="9"/>
      <c r="X77" s="8"/>
      <c r="Y77" s="8"/>
      <c r="Z77" s="10"/>
      <c r="AA77" s="10"/>
    </row>
    <row r="78" spans="1:27" x14ac:dyDescent="0.3">
      <c r="A78" s="231" t="s">
        <v>21</v>
      </c>
      <c r="B78" s="231"/>
      <c r="C78" s="231"/>
      <c r="D78" s="231"/>
      <c r="E78" s="231"/>
      <c r="F78" s="231"/>
      <c r="G78" s="231"/>
      <c r="H78" s="231"/>
      <c r="I78" s="231"/>
      <c r="J78" s="240" t="s">
        <v>539</v>
      </c>
      <c r="K78" s="240"/>
      <c r="L78" s="2" t="s">
        <v>4</v>
      </c>
      <c r="M78" s="231">
        <v>943</v>
      </c>
      <c r="N78" s="231"/>
      <c r="O78" s="132" t="s">
        <v>825</v>
      </c>
      <c r="P78" s="127"/>
      <c r="Q78" s="8"/>
      <c r="R78" s="8"/>
      <c r="S78" s="9"/>
      <c r="T78" s="8"/>
      <c r="U78" s="8"/>
      <c r="V78" s="9"/>
      <c r="W78" s="9"/>
      <c r="X78" s="8"/>
      <c r="Y78" s="8"/>
      <c r="Z78" s="10"/>
      <c r="AA78" s="10"/>
    </row>
    <row r="79" spans="1:27" x14ac:dyDescent="0.3">
      <c r="A79" s="231" t="s">
        <v>22</v>
      </c>
      <c r="B79" s="231"/>
      <c r="C79" s="231"/>
      <c r="D79" s="231"/>
      <c r="E79" s="231"/>
      <c r="F79" s="231"/>
      <c r="G79" s="231"/>
      <c r="H79" s="231"/>
      <c r="I79" s="231"/>
      <c r="J79" s="240" t="s">
        <v>539</v>
      </c>
      <c r="K79" s="240"/>
      <c r="L79" s="2" t="s">
        <v>4</v>
      </c>
      <c r="M79" s="231">
        <v>211.85</v>
      </c>
      <c r="N79" s="231"/>
      <c r="O79" s="132" t="s">
        <v>825</v>
      </c>
      <c r="P79" s="127"/>
      <c r="Q79" s="8"/>
      <c r="R79" s="8"/>
      <c r="S79" s="9"/>
      <c r="T79" s="8"/>
      <c r="U79" s="8"/>
      <c r="V79" s="9"/>
      <c r="W79" s="9"/>
      <c r="X79" s="8"/>
      <c r="Y79" s="8"/>
      <c r="Z79" s="10"/>
      <c r="AA79" s="10"/>
    </row>
    <row r="80" spans="1:27" s="48" customFormat="1" x14ac:dyDescent="0.3">
      <c r="A80" s="231" t="s">
        <v>23</v>
      </c>
      <c r="B80" s="231"/>
      <c r="C80" s="231"/>
      <c r="D80" s="231"/>
      <c r="E80" s="231"/>
      <c r="F80" s="231"/>
      <c r="G80" s="231"/>
      <c r="H80" s="231"/>
      <c r="I80" s="231"/>
      <c r="J80" s="240" t="s">
        <v>539</v>
      </c>
      <c r="K80" s="240"/>
      <c r="L80" s="2" t="s">
        <v>4</v>
      </c>
      <c r="M80" s="231">
        <v>194</v>
      </c>
      <c r="N80" s="231"/>
      <c r="O80" s="132" t="s">
        <v>825</v>
      </c>
      <c r="P80" s="127"/>
      <c r="Q80" s="8"/>
      <c r="R80" s="8"/>
      <c r="S80" s="49"/>
      <c r="T80" s="8"/>
      <c r="U80" s="8"/>
      <c r="V80" s="49"/>
      <c r="W80" s="49"/>
      <c r="X80" s="8"/>
      <c r="Y80" s="8"/>
      <c r="Z80" s="10"/>
      <c r="AA80" s="10"/>
    </row>
    <row r="81" spans="1:27" x14ac:dyDescent="0.3">
      <c r="A81" s="231" t="s">
        <v>59</v>
      </c>
      <c r="B81" s="231"/>
      <c r="C81" s="231"/>
      <c r="D81" s="231"/>
      <c r="E81" s="231"/>
      <c r="F81" s="231"/>
      <c r="G81" s="231"/>
      <c r="H81" s="231"/>
      <c r="I81" s="231"/>
      <c r="J81" s="240" t="s">
        <v>539</v>
      </c>
      <c r="K81" s="240"/>
      <c r="L81" s="2" t="s">
        <v>4</v>
      </c>
      <c r="M81" s="231">
        <v>844</v>
      </c>
      <c r="N81" s="231"/>
      <c r="O81" s="132" t="s">
        <v>825</v>
      </c>
      <c r="P81" s="127"/>
      <c r="Q81" s="8"/>
      <c r="R81" s="8"/>
      <c r="S81" s="9"/>
      <c r="T81" s="8"/>
      <c r="U81" s="8"/>
      <c r="V81" s="9"/>
      <c r="W81" s="9"/>
      <c r="X81" s="8"/>
      <c r="Y81" s="8"/>
      <c r="Z81" s="10"/>
      <c r="AA81" s="10"/>
    </row>
    <row r="82" spans="1:27" x14ac:dyDescent="0.3">
      <c r="A82" s="231" t="s">
        <v>24</v>
      </c>
      <c r="B82" s="231"/>
      <c r="C82" s="231"/>
      <c r="D82" s="231"/>
      <c r="E82" s="231"/>
      <c r="F82" s="231"/>
      <c r="G82" s="231"/>
      <c r="H82" s="231"/>
      <c r="I82" s="231"/>
      <c r="J82" s="240" t="s">
        <v>539</v>
      </c>
      <c r="K82" s="240"/>
      <c r="L82" s="2" t="s">
        <v>4</v>
      </c>
      <c r="M82" s="231">
        <v>75</v>
      </c>
      <c r="N82" s="231"/>
      <c r="O82" s="132" t="s">
        <v>825</v>
      </c>
      <c r="P82" s="127"/>
      <c r="Q82" s="8"/>
      <c r="R82" s="8"/>
      <c r="S82" s="9"/>
      <c r="T82" s="8"/>
      <c r="U82" s="8"/>
      <c r="V82" s="9"/>
      <c r="W82" s="9"/>
      <c r="X82" s="8"/>
      <c r="Y82" s="8"/>
      <c r="Z82" s="10"/>
      <c r="AA82" s="10"/>
    </row>
    <row r="83" spans="1:27" x14ac:dyDescent="0.3">
      <c r="A83" s="231" t="s">
        <v>25</v>
      </c>
      <c r="B83" s="231"/>
      <c r="C83" s="231"/>
      <c r="D83" s="231"/>
      <c r="E83" s="231"/>
      <c r="F83" s="231"/>
      <c r="G83" s="231"/>
      <c r="H83" s="231"/>
      <c r="I83" s="231"/>
      <c r="J83" s="240" t="s">
        <v>539</v>
      </c>
      <c r="K83" s="240"/>
      <c r="L83" s="2" t="s">
        <v>4</v>
      </c>
      <c r="M83" s="231">
        <v>133.41999999999999</v>
      </c>
      <c r="N83" s="231"/>
      <c r="O83" s="132" t="s">
        <v>825</v>
      </c>
      <c r="P83" s="127"/>
      <c r="Q83" s="8"/>
      <c r="R83" s="8"/>
      <c r="S83" s="9"/>
      <c r="T83" s="8"/>
      <c r="U83" s="8"/>
      <c r="V83" s="9"/>
      <c r="W83" s="9"/>
      <c r="X83" s="8"/>
      <c r="Y83" s="8"/>
      <c r="Z83" s="10"/>
      <c r="AA83" s="10"/>
    </row>
    <row r="84" spans="1:27" x14ac:dyDescent="0.3">
      <c r="A84" s="231" t="s">
        <v>26</v>
      </c>
      <c r="B84" s="231"/>
      <c r="C84" s="231"/>
      <c r="D84" s="231"/>
      <c r="E84" s="231"/>
      <c r="F84" s="231"/>
      <c r="G84" s="231"/>
      <c r="H84" s="231"/>
      <c r="I84" s="231"/>
      <c r="J84" s="240" t="s">
        <v>539</v>
      </c>
      <c r="K84" s="240"/>
      <c r="L84" s="2" t="s">
        <v>4</v>
      </c>
      <c r="M84" s="231">
        <v>152</v>
      </c>
      <c r="N84" s="231"/>
      <c r="O84" s="132" t="s">
        <v>825</v>
      </c>
      <c r="P84" s="127"/>
      <c r="Q84" s="8"/>
      <c r="R84" s="8"/>
      <c r="S84" s="9"/>
      <c r="T84" s="8"/>
      <c r="U84" s="8"/>
      <c r="V84" s="9"/>
      <c r="W84" s="9"/>
      <c r="X84" s="8"/>
      <c r="Y84" s="8"/>
      <c r="Z84" s="10"/>
      <c r="AA84" s="10"/>
    </row>
    <row r="85" spans="1:27" x14ac:dyDescent="0.3">
      <c r="A85" s="231" t="s">
        <v>27</v>
      </c>
      <c r="B85" s="231"/>
      <c r="C85" s="231"/>
      <c r="D85" s="231"/>
      <c r="E85" s="231"/>
      <c r="F85" s="231"/>
      <c r="G85" s="231"/>
      <c r="H85" s="231"/>
      <c r="I85" s="231"/>
      <c r="J85" s="240" t="s">
        <v>539</v>
      </c>
      <c r="K85" s="240"/>
      <c r="L85" s="2" t="s">
        <v>4</v>
      </c>
      <c r="M85" s="231">
        <v>789</v>
      </c>
      <c r="N85" s="231"/>
      <c r="O85" s="132" t="s">
        <v>825</v>
      </c>
      <c r="P85" s="127"/>
      <c r="Q85" s="8"/>
      <c r="R85" s="8"/>
      <c r="S85" s="9"/>
      <c r="T85" s="8"/>
      <c r="U85" s="8"/>
      <c r="V85" s="9"/>
      <c r="W85" s="9"/>
      <c r="X85" s="8"/>
      <c r="Y85" s="8"/>
      <c r="Z85" s="10"/>
      <c r="AA85" s="10"/>
    </row>
    <row r="86" spans="1:27" x14ac:dyDescent="0.3">
      <c r="A86" s="231" t="s">
        <v>28</v>
      </c>
      <c r="B86" s="231"/>
      <c r="C86" s="231"/>
      <c r="D86" s="231"/>
      <c r="E86" s="231"/>
      <c r="F86" s="231"/>
      <c r="G86" s="231"/>
      <c r="H86" s="231"/>
      <c r="I86" s="231"/>
      <c r="J86" s="240" t="s">
        <v>539</v>
      </c>
      <c r="K86" s="240"/>
      <c r="L86" s="2" t="s">
        <v>4</v>
      </c>
      <c r="M86" s="231">
        <v>506</v>
      </c>
      <c r="N86" s="231"/>
      <c r="O86" s="132" t="s">
        <v>825</v>
      </c>
      <c r="P86" s="127"/>
      <c r="Q86" s="8"/>
      <c r="R86" s="8"/>
      <c r="S86" s="9"/>
      <c r="T86" s="8"/>
      <c r="U86" s="8"/>
      <c r="V86" s="9"/>
      <c r="W86" s="9"/>
      <c r="X86" s="8"/>
      <c r="Y86" s="8"/>
      <c r="Z86" s="10"/>
      <c r="AA86" s="10"/>
    </row>
    <row r="87" spans="1:27" x14ac:dyDescent="0.3">
      <c r="A87" s="231" t="s">
        <v>29</v>
      </c>
      <c r="B87" s="231"/>
      <c r="C87" s="231"/>
      <c r="D87" s="231"/>
      <c r="E87" s="231"/>
      <c r="F87" s="231"/>
      <c r="G87" s="231"/>
      <c r="H87" s="231"/>
      <c r="I87" s="231"/>
      <c r="J87" s="240" t="s">
        <v>539</v>
      </c>
      <c r="K87" s="240"/>
      <c r="L87" s="2" t="s">
        <v>4</v>
      </c>
      <c r="M87" s="231">
        <v>227.7</v>
      </c>
      <c r="N87" s="231"/>
      <c r="O87" s="132" t="s">
        <v>825</v>
      </c>
      <c r="P87" s="127"/>
      <c r="Q87" s="8"/>
      <c r="R87" s="8"/>
      <c r="S87" s="9"/>
      <c r="T87" s="8"/>
      <c r="U87" s="8"/>
      <c r="V87" s="9"/>
      <c r="W87" s="9"/>
      <c r="X87" s="8"/>
      <c r="Y87" s="8"/>
      <c r="Z87" s="10"/>
      <c r="AA87" s="10"/>
    </row>
    <row r="88" spans="1:27" x14ac:dyDescent="0.3">
      <c r="A88" s="231" t="s">
        <v>30</v>
      </c>
      <c r="B88" s="231"/>
      <c r="C88" s="231"/>
      <c r="D88" s="231"/>
      <c r="E88" s="231"/>
      <c r="F88" s="231"/>
      <c r="G88" s="231"/>
      <c r="H88" s="231"/>
      <c r="I88" s="231"/>
      <c r="J88" s="240" t="s">
        <v>539</v>
      </c>
      <c r="K88" s="240"/>
      <c r="L88" s="2" t="s">
        <v>4</v>
      </c>
      <c r="M88" s="231">
        <v>967</v>
      </c>
      <c r="N88" s="231"/>
      <c r="O88" s="132" t="s">
        <v>825</v>
      </c>
      <c r="P88" s="127"/>
      <c r="Q88" s="8"/>
      <c r="R88" s="8"/>
      <c r="S88" s="9"/>
      <c r="T88" s="8"/>
      <c r="U88" s="8"/>
      <c r="V88" s="9"/>
      <c r="W88" s="9"/>
      <c r="X88" s="8"/>
      <c r="Y88" s="8"/>
      <c r="Z88" s="10"/>
      <c r="AA88" s="10"/>
    </row>
    <row r="89" spans="1:27" x14ac:dyDescent="0.3">
      <c r="A89" s="231" t="s">
        <v>44</v>
      </c>
      <c r="B89" s="231"/>
      <c r="C89" s="231"/>
      <c r="D89" s="231"/>
      <c r="E89" s="231"/>
      <c r="F89" s="231"/>
      <c r="G89" s="231"/>
      <c r="H89" s="231"/>
      <c r="I89" s="231"/>
      <c r="J89" s="240" t="s">
        <v>539</v>
      </c>
      <c r="K89" s="240"/>
      <c r="L89" s="2" t="s">
        <v>4</v>
      </c>
      <c r="M89" s="231">
        <v>205</v>
      </c>
      <c r="N89" s="231"/>
      <c r="O89" s="132" t="s">
        <v>825</v>
      </c>
      <c r="P89" s="127"/>
      <c r="Q89" s="8"/>
      <c r="R89" s="8"/>
      <c r="S89" s="9"/>
      <c r="T89" s="8"/>
      <c r="U89" s="8"/>
      <c r="V89" s="9"/>
      <c r="W89" s="9"/>
      <c r="X89" s="8"/>
      <c r="Y89" s="8"/>
      <c r="Z89" s="10"/>
      <c r="AA89" s="10"/>
    </row>
    <row r="90" spans="1:27" x14ac:dyDescent="0.3">
      <c r="A90" s="231" t="s">
        <v>31</v>
      </c>
      <c r="B90" s="231"/>
      <c r="C90" s="231"/>
      <c r="D90" s="231"/>
      <c r="E90" s="231"/>
      <c r="F90" s="231"/>
      <c r="G90" s="231"/>
      <c r="H90" s="231"/>
      <c r="I90" s="231"/>
      <c r="J90" s="240" t="s">
        <v>539</v>
      </c>
      <c r="K90" s="240"/>
      <c r="L90" s="2" t="s">
        <v>4</v>
      </c>
      <c r="M90" s="231">
        <v>376</v>
      </c>
      <c r="N90" s="231"/>
      <c r="O90" s="132" t="s">
        <v>825</v>
      </c>
      <c r="P90" s="127"/>
      <c r="Q90" s="8"/>
      <c r="R90" s="8"/>
      <c r="S90" s="9"/>
      <c r="T90" s="8"/>
      <c r="U90" s="8"/>
      <c r="V90" s="9"/>
      <c r="W90" s="9"/>
      <c r="X90" s="8"/>
      <c r="Y90" s="8"/>
      <c r="Z90" s="10"/>
      <c r="AA90" s="10"/>
    </row>
    <row r="91" spans="1:27" x14ac:dyDescent="0.3">
      <c r="A91" s="231" t="s">
        <v>32</v>
      </c>
      <c r="B91" s="231"/>
      <c r="C91" s="231"/>
      <c r="D91" s="231"/>
      <c r="E91" s="231"/>
      <c r="F91" s="231"/>
      <c r="G91" s="231"/>
      <c r="H91" s="231"/>
      <c r="I91" s="231"/>
      <c r="J91" s="240" t="s">
        <v>539</v>
      </c>
      <c r="K91" s="240"/>
      <c r="L91" s="2" t="s">
        <v>4</v>
      </c>
      <c r="M91" s="231">
        <v>1752</v>
      </c>
      <c r="N91" s="231"/>
      <c r="O91" s="132" t="s">
        <v>825</v>
      </c>
      <c r="P91" s="127"/>
      <c r="Q91" s="8"/>
      <c r="R91" s="8"/>
      <c r="S91" s="9"/>
      <c r="T91" s="8"/>
      <c r="U91" s="8"/>
      <c r="V91" s="9"/>
      <c r="W91" s="9"/>
      <c r="X91" s="8"/>
      <c r="Y91" s="8"/>
      <c r="Z91" s="10"/>
      <c r="AA91" s="10"/>
    </row>
    <row r="92" spans="1:27" x14ac:dyDescent="0.3">
      <c r="A92" s="231" t="s">
        <v>33</v>
      </c>
      <c r="B92" s="231"/>
      <c r="C92" s="231"/>
      <c r="D92" s="231"/>
      <c r="E92" s="231"/>
      <c r="F92" s="231"/>
      <c r="G92" s="231"/>
      <c r="H92" s="231"/>
      <c r="I92" s="231"/>
      <c r="J92" s="240" t="s">
        <v>539</v>
      </c>
      <c r="K92" s="240"/>
      <c r="L92" s="2" t="s">
        <v>4</v>
      </c>
      <c r="M92" s="231">
        <v>681</v>
      </c>
      <c r="N92" s="231"/>
      <c r="O92" s="132" t="s">
        <v>825</v>
      </c>
      <c r="P92" s="127"/>
      <c r="Q92" s="8"/>
      <c r="R92" s="8"/>
      <c r="S92" s="9"/>
      <c r="T92" s="8"/>
      <c r="U92" s="8"/>
      <c r="V92" s="9"/>
      <c r="W92" s="9"/>
      <c r="X92" s="8"/>
      <c r="Y92" s="8"/>
      <c r="Z92" s="10"/>
      <c r="AA92" s="10"/>
    </row>
    <row r="93" spans="1:27" x14ac:dyDescent="0.3">
      <c r="A93" s="231" t="s">
        <v>34</v>
      </c>
      <c r="B93" s="231"/>
      <c r="C93" s="231"/>
      <c r="D93" s="231"/>
      <c r="E93" s="231"/>
      <c r="F93" s="231"/>
      <c r="G93" s="231"/>
      <c r="H93" s="231"/>
      <c r="I93" s="231"/>
      <c r="J93" s="240" t="s">
        <v>539</v>
      </c>
      <c r="K93" s="240"/>
      <c r="L93" s="2" t="s">
        <v>4</v>
      </c>
      <c r="M93" s="231">
        <v>2050</v>
      </c>
      <c r="N93" s="231"/>
      <c r="O93" s="132" t="s">
        <v>825</v>
      </c>
      <c r="P93" s="127"/>
      <c r="Q93" s="8"/>
      <c r="R93" s="8"/>
      <c r="S93" s="9"/>
      <c r="T93" s="8"/>
      <c r="U93" s="8"/>
      <c r="V93" s="9"/>
      <c r="W93" s="9"/>
      <c r="X93" s="8"/>
      <c r="Y93" s="8"/>
      <c r="Z93" s="10"/>
      <c r="AA93" s="10"/>
    </row>
    <row r="94" spans="1:27" x14ac:dyDescent="0.3">
      <c r="A94" s="231" t="s">
        <v>35</v>
      </c>
      <c r="B94" s="231"/>
      <c r="C94" s="231"/>
      <c r="D94" s="231"/>
      <c r="E94" s="231"/>
      <c r="F94" s="231"/>
      <c r="G94" s="231"/>
      <c r="H94" s="231"/>
      <c r="I94" s="231"/>
      <c r="J94" s="240" t="s">
        <v>539</v>
      </c>
      <c r="K94" s="240"/>
      <c r="L94" s="2" t="s">
        <v>4</v>
      </c>
      <c r="M94" s="231">
        <v>1556</v>
      </c>
      <c r="N94" s="231"/>
      <c r="O94" s="132" t="s">
        <v>825</v>
      </c>
      <c r="P94" s="127"/>
      <c r="Q94" s="8"/>
      <c r="R94" s="8"/>
      <c r="S94" s="9"/>
      <c r="T94" s="8"/>
      <c r="U94" s="8"/>
      <c r="V94" s="9"/>
      <c r="W94" s="9"/>
      <c r="X94" s="8"/>
      <c r="Y94" s="8"/>
      <c r="Z94" s="10"/>
      <c r="AA94" s="10"/>
    </row>
    <row r="95" spans="1:27" x14ac:dyDescent="0.3">
      <c r="A95" s="231" t="s">
        <v>36</v>
      </c>
      <c r="B95" s="231"/>
      <c r="C95" s="231"/>
      <c r="D95" s="231"/>
      <c r="E95" s="231"/>
      <c r="F95" s="231"/>
      <c r="G95" s="231"/>
      <c r="H95" s="231"/>
      <c r="I95" s="231"/>
      <c r="J95" s="240" t="s">
        <v>539</v>
      </c>
      <c r="K95" s="240"/>
      <c r="L95" s="2" t="s">
        <v>4</v>
      </c>
      <c r="M95" s="231">
        <v>2261</v>
      </c>
      <c r="N95" s="231"/>
      <c r="O95" s="132" t="s">
        <v>825</v>
      </c>
      <c r="P95" s="127"/>
      <c r="Q95" s="8"/>
      <c r="R95" s="8"/>
      <c r="S95" s="9"/>
      <c r="T95" s="8"/>
      <c r="U95" s="8"/>
      <c r="V95" s="9"/>
      <c r="W95" s="9"/>
      <c r="X95" s="8"/>
      <c r="Y95" s="8"/>
      <c r="Z95" s="10"/>
      <c r="AA95" s="10"/>
    </row>
    <row r="96" spans="1:27" x14ac:dyDescent="0.3">
      <c r="A96" s="231" t="s">
        <v>37</v>
      </c>
      <c r="B96" s="231"/>
      <c r="C96" s="231"/>
      <c r="D96" s="231"/>
      <c r="E96" s="231"/>
      <c r="F96" s="231"/>
      <c r="G96" s="231"/>
      <c r="H96" s="231"/>
      <c r="I96" s="231"/>
      <c r="J96" s="240" t="s">
        <v>539</v>
      </c>
      <c r="K96" s="240"/>
      <c r="L96" s="2" t="s">
        <v>4</v>
      </c>
      <c r="M96" s="231">
        <v>63.14</v>
      </c>
      <c r="N96" s="231"/>
      <c r="O96" s="132" t="s">
        <v>825</v>
      </c>
      <c r="P96" s="127"/>
      <c r="Q96" s="8"/>
      <c r="R96" s="8"/>
      <c r="S96" s="9"/>
      <c r="T96" s="8"/>
      <c r="U96" s="8"/>
      <c r="V96" s="9"/>
      <c r="W96" s="9"/>
      <c r="X96" s="8"/>
      <c r="Y96" s="8"/>
      <c r="Z96" s="10"/>
      <c r="AA96" s="10"/>
    </row>
    <row r="97" spans="1:27" x14ac:dyDescent="0.3">
      <c r="A97" s="231" t="s">
        <v>38</v>
      </c>
      <c r="B97" s="231"/>
      <c r="C97" s="231"/>
      <c r="D97" s="231"/>
      <c r="E97" s="231"/>
      <c r="F97" s="231"/>
      <c r="G97" s="231"/>
      <c r="H97" s="231"/>
      <c r="I97" s="231"/>
      <c r="J97" s="240" t="s">
        <v>539</v>
      </c>
      <c r="K97" s="240"/>
      <c r="L97" s="2" t="s">
        <v>4</v>
      </c>
      <c r="M97" s="231">
        <v>1102</v>
      </c>
      <c r="N97" s="231"/>
      <c r="O97" s="132" t="s">
        <v>825</v>
      </c>
      <c r="P97" s="127"/>
      <c r="Q97" s="8"/>
      <c r="R97" s="8"/>
      <c r="S97" s="9"/>
      <c r="T97" s="8"/>
      <c r="U97" s="8"/>
      <c r="V97" s="9"/>
      <c r="W97" s="9"/>
      <c r="X97" s="8"/>
      <c r="Y97" s="8"/>
      <c r="Z97" s="10"/>
      <c r="AA97" s="10"/>
    </row>
    <row r="98" spans="1:27" x14ac:dyDescent="0.3">
      <c r="A98" s="231" t="s">
        <v>39</v>
      </c>
      <c r="B98" s="231"/>
      <c r="C98" s="231"/>
      <c r="D98" s="231"/>
      <c r="E98" s="231"/>
      <c r="F98" s="231"/>
      <c r="G98" s="231"/>
      <c r="H98" s="231"/>
      <c r="I98" s="231"/>
      <c r="J98" s="240" t="s">
        <v>539</v>
      </c>
      <c r="K98" s="240"/>
      <c r="L98" s="2" t="s">
        <v>4</v>
      </c>
      <c r="M98" s="231">
        <v>360</v>
      </c>
      <c r="N98" s="231"/>
      <c r="O98" s="132" t="s">
        <v>825</v>
      </c>
      <c r="P98" s="127"/>
      <c r="Q98" s="8"/>
      <c r="R98" s="8"/>
      <c r="S98" s="9"/>
      <c r="T98" s="8"/>
      <c r="U98" s="8"/>
      <c r="V98" s="9"/>
      <c r="W98" s="9"/>
      <c r="X98" s="8"/>
      <c r="Y98" s="8"/>
      <c r="Z98" s="10"/>
      <c r="AA98" s="10"/>
    </row>
    <row r="99" spans="1:27" x14ac:dyDescent="0.3">
      <c r="A99" s="231" t="s">
        <v>40</v>
      </c>
      <c r="B99" s="231"/>
      <c r="C99" s="231"/>
      <c r="D99" s="231"/>
      <c r="E99" s="231"/>
      <c r="F99" s="231"/>
      <c r="G99" s="231"/>
      <c r="H99" s="231"/>
      <c r="I99" s="231"/>
      <c r="J99" s="240" t="s">
        <v>539</v>
      </c>
      <c r="K99" s="240"/>
      <c r="L99" s="2" t="s">
        <v>4</v>
      </c>
      <c r="M99" s="231">
        <v>241.7</v>
      </c>
      <c r="N99" s="231"/>
      <c r="O99" s="132" t="s">
        <v>825</v>
      </c>
      <c r="P99" s="127"/>
      <c r="Q99" s="8"/>
      <c r="R99" s="8"/>
      <c r="S99" s="9"/>
      <c r="T99" s="8"/>
      <c r="U99" s="8"/>
      <c r="V99" s="9"/>
      <c r="W99" s="9"/>
      <c r="X99" s="8"/>
      <c r="Y99" s="8"/>
      <c r="Z99" s="10"/>
      <c r="AA99" s="10"/>
    </row>
    <row r="100" spans="1:27" x14ac:dyDescent="0.3">
      <c r="A100" s="231" t="s">
        <v>41</v>
      </c>
      <c r="B100" s="231"/>
      <c r="C100" s="231"/>
      <c r="D100" s="231"/>
      <c r="E100" s="231"/>
      <c r="F100" s="231"/>
      <c r="G100" s="231"/>
      <c r="H100" s="231"/>
      <c r="I100" s="231"/>
      <c r="J100" s="240" t="s">
        <v>539</v>
      </c>
      <c r="K100" s="240"/>
      <c r="L100" s="2" t="s">
        <v>4</v>
      </c>
      <c r="M100" s="231">
        <v>124</v>
      </c>
      <c r="N100" s="231"/>
      <c r="O100" s="132" t="s">
        <v>825</v>
      </c>
      <c r="P100" s="127"/>
      <c r="Q100" s="8"/>
      <c r="R100" s="8"/>
      <c r="S100" s="9"/>
      <c r="T100" s="8"/>
      <c r="U100" s="8"/>
      <c r="V100" s="9"/>
      <c r="W100" s="9"/>
      <c r="X100" s="8"/>
      <c r="Y100" s="8"/>
      <c r="Z100" s="10"/>
      <c r="AA100" s="10"/>
    </row>
    <row r="101" spans="1:27" x14ac:dyDescent="0.3">
      <c r="A101" s="231" t="s">
        <v>42</v>
      </c>
      <c r="B101" s="231"/>
      <c r="C101" s="231"/>
      <c r="D101" s="231"/>
      <c r="E101" s="231"/>
      <c r="F101" s="231"/>
      <c r="G101" s="231"/>
      <c r="H101" s="231"/>
      <c r="I101" s="231"/>
      <c r="J101" s="240" t="s">
        <v>539</v>
      </c>
      <c r="K101" s="240"/>
      <c r="L101" s="2" t="s">
        <v>4</v>
      </c>
      <c r="M101" s="241">
        <v>2819</v>
      </c>
      <c r="N101" s="231"/>
      <c r="O101" s="132" t="s">
        <v>825</v>
      </c>
      <c r="P101" s="127"/>
      <c r="Q101" s="8"/>
      <c r="R101" s="8"/>
      <c r="S101" s="9"/>
      <c r="T101" s="8"/>
      <c r="U101" s="8"/>
      <c r="V101" s="9"/>
      <c r="W101" s="9"/>
      <c r="X101" s="8"/>
      <c r="Y101" s="8"/>
      <c r="Z101" s="10"/>
      <c r="AA101" s="10"/>
    </row>
    <row r="102" spans="1:27" x14ac:dyDescent="0.3">
      <c r="A102" s="231" t="s">
        <v>45</v>
      </c>
      <c r="B102" s="231"/>
      <c r="C102" s="231"/>
      <c r="D102" s="231"/>
      <c r="E102" s="231"/>
      <c r="F102" s="231"/>
      <c r="G102" s="231"/>
      <c r="H102" s="231"/>
      <c r="I102" s="231"/>
      <c r="J102" s="240" t="s">
        <v>539</v>
      </c>
      <c r="K102" s="240"/>
      <c r="L102" s="2" t="s">
        <v>4</v>
      </c>
      <c r="M102" s="231">
        <v>355</v>
      </c>
      <c r="N102" s="231"/>
      <c r="O102" s="132" t="s">
        <v>825</v>
      </c>
      <c r="P102" s="127"/>
      <c r="Q102" s="8"/>
      <c r="R102" s="8"/>
      <c r="S102" s="9"/>
      <c r="T102" s="8"/>
      <c r="U102" s="8"/>
      <c r="V102" s="9"/>
      <c r="W102" s="9"/>
      <c r="X102" s="8"/>
      <c r="Y102" s="8"/>
      <c r="Z102" s="10"/>
      <c r="AA102" s="10"/>
    </row>
    <row r="103" spans="1:27" x14ac:dyDescent="0.3">
      <c r="A103" s="231" t="s">
        <v>46</v>
      </c>
      <c r="B103" s="231"/>
      <c r="C103" s="231"/>
      <c r="D103" s="231"/>
      <c r="E103" s="231"/>
      <c r="F103" s="231"/>
      <c r="G103" s="231"/>
      <c r="H103" s="231"/>
      <c r="I103" s="231"/>
      <c r="J103" s="240" t="s">
        <v>539</v>
      </c>
      <c r="K103" s="240"/>
      <c r="L103" s="2" t="s">
        <v>4</v>
      </c>
      <c r="M103" s="231">
        <v>1216</v>
      </c>
      <c r="N103" s="231"/>
      <c r="O103" s="132" t="s">
        <v>825</v>
      </c>
      <c r="P103" s="127"/>
      <c r="Q103" s="8"/>
      <c r="R103" s="8"/>
      <c r="S103" s="9"/>
      <c r="T103" s="8"/>
      <c r="U103" s="8"/>
      <c r="V103" s="9"/>
      <c r="W103" s="9"/>
      <c r="X103" s="8"/>
      <c r="Y103" s="8"/>
      <c r="Z103" s="10"/>
      <c r="AA103" s="10"/>
    </row>
    <row r="104" spans="1:27" x14ac:dyDescent="0.3">
      <c r="A104" s="231" t="s">
        <v>47</v>
      </c>
      <c r="B104" s="231"/>
      <c r="C104" s="231"/>
      <c r="D104" s="231"/>
      <c r="E104" s="231"/>
      <c r="F104" s="231"/>
      <c r="G104" s="231"/>
      <c r="H104" s="231"/>
      <c r="I104" s="231"/>
      <c r="J104" s="240" t="s">
        <v>539</v>
      </c>
      <c r="K104" s="240"/>
      <c r="L104" s="2" t="s">
        <v>4</v>
      </c>
      <c r="M104" s="231">
        <v>677.2</v>
      </c>
      <c r="N104" s="231"/>
      <c r="O104" s="132" t="s">
        <v>825</v>
      </c>
      <c r="P104" s="127"/>
      <c r="Q104" s="8"/>
      <c r="R104" s="8"/>
      <c r="S104" s="9"/>
      <c r="T104" s="8"/>
      <c r="U104" s="8"/>
      <c r="V104" s="9"/>
      <c r="W104" s="9"/>
      <c r="X104" s="8"/>
      <c r="Y104" s="8"/>
      <c r="Z104" s="10"/>
      <c r="AA104" s="10"/>
    </row>
    <row r="105" spans="1:27" s="61" customFormat="1" x14ac:dyDescent="0.3">
      <c r="A105" s="231" t="s">
        <v>48</v>
      </c>
      <c r="B105" s="231"/>
      <c r="C105" s="231"/>
      <c r="D105" s="231"/>
      <c r="E105" s="231"/>
      <c r="F105" s="231"/>
      <c r="G105" s="231"/>
      <c r="H105" s="231"/>
      <c r="I105" s="231"/>
      <c r="J105" s="240" t="s">
        <v>539</v>
      </c>
      <c r="K105" s="240"/>
      <c r="L105" s="2" t="s">
        <v>4</v>
      </c>
      <c r="M105" s="231">
        <v>418</v>
      </c>
      <c r="N105" s="231"/>
      <c r="O105" s="132" t="s">
        <v>825</v>
      </c>
      <c r="P105" s="127"/>
      <c r="Q105" s="8"/>
      <c r="R105" s="8"/>
      <c r="S105" s="62"/>
      <c r="T105" s="8"/>
      <c r="U105" s="8"/>
      <c r="V105" s="62"/>
      <c r="W105" s="62"/>
      <c r="X105" s="8"/>
      <c r="Y105" s="8"/>
      <c r="Z105" s="10"/>
      <c r="AA105" s="10"/>
    </row>
    <row r="106" spans="1:27" x14ac:dyDescent="0.3">
      <c r="A106" s="231" t="s">
        <v>713</v>
      </c>
      <c r="B106" s="231"/>
      <c r="C106" s="231"/>
      <c r="D106" s="231"/>
      <c r="E106" s="231"/>
      <c r="F106" s="231"/>
      <c r="G106" s="231"/>
      <c r="H106" s="231"/>
      <c r="I106" s="231"/>
      <c r="J106" s="240" t="s">
        <v>539</v>
      </c>
      <c r="K106" s="240"/>
      <c r="L106" s="2" t="s">
        <v>4</v>
      </c>
      <c r="M106" s="231">
        <v>365</v>
      </c>
      <c r="N106" s="231"/>
      <c r="O106" s="132" t="s">
        <v>825</v>
      </c>
      <c r="P106" s="127"/>
      <c r="Q106" s="8"/>
      <c r="R106" s="8"/>
      <c r="S106" s="9"/>
      <c r="T106" s="8"/>
      <c r="U106" s="8"/>
      <c r="V106" s="9"/>
      <c r="W106" s="9"/>
      <c r="X106" s="8"/>
      <c r="Y106" s="8"/>
      <c r="Z106" s="10"/>
      <c r="AA106" s="10"/>
    </row>
    <row r="107" spans="1:27" x14ac:dyDescent="0.3">
      <c r="A107" s="231" t="s">
        <v>49</v>
      </c>
      <c r="B107" s="231"/>
      <c r="C107" s="231"/>
      <c r="D107" s="231"/>
      <c r="E107" s="231"/>
      <c r="F107" s="231"/>
      <c r="G107" s="231"/>
      <c r="H107" s="231"/>
      <c r="I107" s="231"/>
      <c r="J107" s="240" t="s">
        <v>539</v>
      </c>
      <c r="K107" s="240"/>
      <c r="L107" s="2" t="s">
        <v>4</v>
      </c>
      <c r="M107" s="231">
        <v>330</v>
      </c>
      <c r="N107" s="231"/>
      <c r="O107" s="132" t="s">
        <v>825</v>
      </c>
      <c r="P107" s="127"/>
      <c r="Q107" s="8"/>
      <c r="R107" s="8"/>
      <c r="S107" s="9"/>
      <c r="T107" s="8"/>
      <c r="U107" s="8"/>
      <c r="V107" s="9"/>
      <c r="W107" s="9"/>
      <c r="X107" s="8"/>
      <c r="Y107" s="8"/>
      <c r="Z107" s="10"/>
      <c r="AA107" s="10"/>
    </row>
    <row r="108" spans="1:27" x14ac:dyDescent="0.3">
      <c r="A108" s="231" t="s">
        <v>50</v>
      </c>
      <c r="B108" s="231"/>
      <c r="C108" s="231"/>
      <c r="D108" s="231"/>
      <c r="E108" s="231"/>
      <c r="F108" s="231"/>
      <c r="G108" s="231"/>
      <c r="H108" s="231"/>
      <c r="I108" s="231"/>
      <c r="J108" s="240" t="s">
        <v>539</v>
      </c>
      <c r="K108" s="240"/>
      <c r="L108" s="2" t="s">
        <v>4</v>
      </c>
      <c r="M108" s="231">
        <v>535</v>
      </c>
      <c r="N108" s="231"/>
      <c r="O108" s="132" t="s">
        <v>825</v>
      </c>
      <c r="P108" s="127"/>
      <c r="Q108" s="8"/>
      <c r="R108" s="8"/>
      <c r="S108" s="9"/>
      <c r="T108" s="8"/>
      <c r="U108" s="8"/>
      <c r="V108" s="9"/>
      <c r="W108" s="9"/>
      <c r="X108" s="8"/>
      <c r="Y108" s="8"/>
      <c r="Z108" s="10"/>
      <c r="AA108" s="10"/>
    </row>
    <row r="109" spans="1:27" x14ac:dyDescent="0.3">
      <c r="A109" s="231" t="s">
        <v>51</v>
      </c>
      <c r="B109" s="231"/>
      <c r="C109" s="231"/>
      <c r="D109" s="231"/>
      <c r="E109" s="231"/>
      <c r="F109" s="231"/>
      <c r="G109" s="231"/>
      <c r="H109" s="231"/>
      <c r="I109" s="231"/>
      <c r="J109" s="240" t="s">
        <v>539</v>
      </c>
      <c r="K109" s="240"/>
      <c r="L109" s="2" t="s">
        <v>4</v>
      </c>
      <c r="M109" s="231">
        <v>25.45</v>
      </c>
      <c r="N109" s="231"/>
      <c r="O109" s="132" t="s">
        <v>825</v>
      </c>
      <c r="P109" s="127"/>
      <c r="Q109" s="8"/>
      <c r="R109" s="8"/>
      <c r="S109" s="9"/>
      <c r="T109" s="8"/>
      <c r="U109" s="8"/>
      <c r="V109" s="9"/>
      <c r="W109" s="9"/>
      <c r="X109" s="8"/>
      <c r="Y109" s="8"/>
      <c r="Z109" s="10"/>
      <c r="AA109" s="10"/>
    </row>
    <row r="110" spans="1:27" x14ac:dyDescent="0.3">
      <c r="A110" s="231" t="s">
        <v>52</v>
      </c>
      <c r="B110" s="231"/>
      <c r="C110" s="231"/>
      <c r="D110" s="231"/>
      <c r="E110" s="231"/>
      <c r="F110" s="231"/>
      <c r="G110" s="231"/>
      <c r="H110" s="231"/>
      <c r="I110" s="231"/>
      <c r="J110" s="240" t="s">
        <v>539</v>
      </c>
      <c r="K110" s="240"/>
      <c r="L110" s="2" t="s">
        <v>4</v>
      </c>
      <c r="M110" s="231">
        <v>1002</v>
      </c>
      <c r="N110" s="231"/>
      <c r="O110" s="132" t="s">
        <v>825</v>
      </c>
      <c r="P110" s="127"/>
      <c r="Q110" s="8"/>
      <c r="R110" s="8"/>
      <c r="S110" s="9"/>
      <c r="T110" s="8"/>
      <c r="U110" s="8"/>
      <c r="V110" s="9"/>
      <c r="W110" s="9"/>
      <c r="X110" s="8"/>
      <c r="Y110" s="8"/>
      <c r="Z110" s="10"/>
      <c r="AA110" s="10"/>
    </row>
    <row r="111" spans="1:27" x14ac:dyDescent="0.3">
      <c r="A111" s="231" t="s">
        <v>53</v>
      </c>
      <c r="B111" s="231"/>
      <c r="C111" s="231"/>
      <c r="D111" s="231"/>
      <c r="E111" s="231"/>
      <c r="F111" s="231"/>
      <c r="G111" s="231"/>
      <c r="H111" s="231"/>
      <c r="I111" s="231"/>
      <c r="J111" s="240" t="s">
        <v>539</v>
      </c>
      <c r="K111" s="240"/>
      <c r="L111" s="2" t="s">
        <v>4</v>
      </c>
      <c r="M111" s="231">
        <v>31</v>
      </c>
      <c r="N111" s="231"/>
      <c r="O111" s="132" t="s">
        <v>825</v>
      </c>
      <c r="P111" s="127"/>
      <c r="Q111" s="8"/>
      <c r="R111" s="8"/>
      <c r="S111" s="9"/>
      <c r="T111" s="8"/>
      <c r="U111" s="8"/>
      <c r="V111" s="9"/>
      <c r="W111" s="9"/>
      <c r="X111" s="8"/>
      <c r="Y111" s="8"/>
      <c r="Z111" s="10"/>
      <c r="AA111" s="10"/>
    </row>
    <row r="112" spans="1:27" x14ac:dyDescent="0.3">
      <c r="A112" s="231" t="s">
        <v>705</v>
      </c>
      <c r="B112" s="231"/>
      <c r="C112" s="231"/>
      <c r="D112" s="231"/>
      <c r="E112" s="231"/>
      <c r="F112" s="231"/>
      <c r="G112" s="231"/>
      <c r="H112" s="231"/>
      <c r="I112" s="231"/>
      <c r="J112" s="240" t="s">
        <v>539</v>
      </c>
      <c r="K112" s="240"/>
      <c r="L112" s="2" t="s">
        <v>4</v>
      </c>
      <c r="M112" s="231">
        <v>96</v>
      </c>
      <c r="N112" s="231"/>
      <c r="O112" s="132" t="s">
        <v>825</v>
      </c>
      <c r="P112" s="127"/>
      <c r="Q112" s="8"/>
      <c r="R112" s="8"/>
      <c r="S112" s="9"/>
      <c r="T112" s="8"/>
      <c r="U112" s="8"/>
      <c r="V112" s="9"/>
      <c r="W112" s="9"/>
      <c r="X112" s="8"/>
      <c r="Y112" s="8"/>
      <c r="Z112" s="10"/>
      <c r="AA112" s="10"/>
    </row>
    <row r="113" spans="1:27" ht="13.2" customHeight="1" x14ac:dyDescent="0.3">
      <c r="A113" s="258"/>
      <c r="B113" s="259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60"/>
      <c r="Q113" s="9"/>
      <c r="R113" s="8"/>
      <c r="S113" s="9"/>
      <c r="T113" s="8"/>
      <c r="U113" s="8"/>
      <c r="V113" s="9"/>
      <c r="W113" s="9"/>
      <c r="X113" s="9"/>
      <c r="Y113" s="9"/>
      <c r="Z113" s="10"/>
      <c r="AA113" s="10"/>
    </row>
    <row r="114" spans="1:27" x14ac:dyDescent="0.3">
      <c r="A114" s="231" t="s">
        <v>11</v>
      </c>
      <c r="B114" s="231"/>
      <c r="C114" s="231"/>
      <c r="D114" s="231"/>
      <c r="E114" s="231"/>
      <c r="F114" s="231"/>
      <c r="G114" s="231"/>
      <c r="H114" s="231"/>
      <c r="I114" s="231"/>
      <c r="J114" s="231" t="s">
        <v>618</v>
      </c>
      <c r="K114" s="231"/>
      <c r="L114" s="2" t="s">
        <v>4</v>
      </c>
      <c r="M114" s="267">
        <v>263.7</v>
      </c>
      <c r="N114" s="267"/>
      <c r="O114" s="132" t="s">
        <v>825</v>
      </c>
      <c r="P114" s="127"/>
      <c r="Q114" s="9"/>
      <c r="R114" s="8"/>
      <c r="S114" s="9"/>
      <c r="T114" s="8"/>
      <c r="U114" s="8"/>
      <c r="V114" s="9"/>
      <c r="W114" s="9"/>
      <c r="X114" s="8"/>
      <c r="Y114" s="9"/>
      <c r="Z114" s="10"/>
      <c r="AA114" s="10"/>
    </row>
    <row r="115" spans="1:27" x14ac:dyDescent="0.3">
      <c r="A115" s="231" t="s">
        <v>12</v>
      </c>
      <c r="B115" s="231"/>
      <c r="C115" s="231"/>
      <c r="D115" s="231"/>
      <c r="E115" s="231"/>
      <c r="F115" s="231"/>
      <c r="G115" s="231"/>
      <c r="H115" s="231"/>
      <c r="I115" s="231"/>
      <c r="J115" s="231" t="s">
        <v>618</v>
      </c>
      <c r="K115" s="231"/>
      <c r="L115" s="2" t="s">
        <v>4</v>
      </c>
      <c r="M115" s="268">
        <v>275.10000000000002</v>
      </c>
      <c r="N115" s="269"/>
      <c r="O115" s="132" t="s">
        <v>825</v>
      </c>
      <c r="P115" s="127"/>
      <c r="Q115" s="9"/>
      <c r="R115" s="8"/>
      <c r="S115" s="9"/>
      <c r="T115" s="8"/>
      <c r="U115" s="8"/>
      <c r="V115" s="9"/>
      <c r="W115" s="9"/>
      <c r="X115" s="8"/>
      <c r="Y115" s="9"/>
      <c r="Z115" s="10"/>
      <c r="AA115" s="10"/>
    </row>
    <row r="116" spans="1:27" x14ac:dyDescent="0.3">
      <c r="A116" s="231" t="s">
        <v>13</v>
      </c>
      <c r="B116" s="231"/>
      <c r="C116" s="231"/>
      <c r="D116" s="231"/>
      <c r="E116" s="231"/>
      <c r="F116" s="231"/>
      <c r="G116" s="231"/>
      <c r="H116" s="231"/>
      <c r="I116" s="231"/>
      <c r="J116" s="231" t="s">
        <v>618</v>
      </c>
      <c r="K116" s="231"/>
      <c r="L116" s="2" t="s">
        <v>4</v>
      </c>
      <c r="M116" s="268">
        <v>1073.3</v>
      </c>
      <c r="N116" s="269"/>
      <c r="O116" s="132" t="s">
        <v>825</v>
      </c>
      <c r="P116" s="127"/>
      <c r="Q116" s="9"/>
      <c r="R116" s="8"/>
      <c r="S116" s="9"/>
      <c r="T116" s="8"/>
      <c r="U116" s="8"/>
      <c r="V116" s="9"/>
      <c r="W116" s="9"/>
      <c r="X116" s="8"/>
      <c r="Y116" s="9"/>
      <c r="Z116" s="10"/>
      <c r="AA116" s="10"/>
    </row>
    <row r="117" spans="1:27" x14ac:dyDescent="0.3">
      <c r="A117" s="231" t="s">
        <v>14</v>
      </c>
      <c r="B117" s="231"/>
      <c r="C117" s="231"/>
      <c r="D117" s="231"/>
      <c r="E117" s="231"/>
      <c r="F117" s="231"/>
      <c r="G117" s="231"/>
      <c r="H117" s="231"/>
      <c r="I117" s="231"/>
      <c r="J117" s="231" t="s">
        <v>618</v>
      </c>
      <c r="K117" s="231"/>
      <c r="L117" s="2" t="s">
        <v>4</v>
      </c>
      <c r="M117" s="268">
        <v>86</v>
      </c>
      <c r="N117" s="269"/>
      <c r="O117" s="132" t="s">
        <v>825</v>
      </c>
      <c r="P117" s="127"/>
      <c r="Q117" s="9"/>
      <c r="R117" s="8"/>
      <c r="S117" s="9"/>
      <c r="T117" s="8"/>
      <c r="U117" s="8"/>
      <c r="V117" s="9"/>
      <c r="W117" s="9"/>
      <c r="X117" s="8"/>
      <c r="Y117" s="9"/>
      <c r="Z117" s="10"/>
      <c r="AA117" s="10"/>
    </row>
    <row r="118" spans="1:27" x14ac:dyDescent="0.3">
      <c r="A118" s="231" t="s">
        <v>15</v>
      </c>
      <c r="B118" s="231"/>
      <c r="C118" s="231"/>
      <c r="D118" s="231"/>
      <c r="E118" s="231"/>
      <c r="F118" s="231"/>
      <c r="G118" s="231"/>
      <c r="H118" s="231"/>
      <c r="I118" s="231"/>
      <c r="J118" s="231" t="s">
        <v>618</v>
      </c>
      <c r="K118" s="231"/>
      <c r="L118" s="2" t="s">
        <v>4</v>
      </c>
      <c r="M118" s="233">
        <v>241.31</v>
      </c>
      <c r="N118" s="234"/>
      <c r="O118" s="132" t="s">
        <v>825</v>
      </c>
      <c r="P118" s="127"/>
      <c r="Q118" s="9"/>
      <c r="R118" s="8"/>
      <c r="S118" s="9"/>
      <c r="T118" s="8"/>
      <c r="U118" s="8"/>
      <c r="V118" s="9"/>
      <c r="W118" s="9"/>
      <c r="X118" s="8"/>
      <c r="Y118" s="9"/>
      <c r="Z118" s="10"/>
      <c r="AA118" s="10"/>
    </row>
    <row r="119" spans="1:27" x14ac:dyDescent="0.3">
      <c r="A119" s="231" t="s">
        <v>16</v>
      </c>
      <c r="B119" s="231"/>
      <c r="C119" s="231"/>
      <c r="D119" s="231"/>
      <c r="E119" s="231"/>
      <c r="F119" s="231"/>
      <c r="G119" s="231"/>
      <c r="H119" s="231"/>
      <c r="I119" s="231"/>
      <c r="J119" s="231" t="s">
        <v>618</v>
      </c>
      <c r="K119" s="231"/>
      <c r="L119" s="2" t="s">
        <v>4</v>
      </c>
      <c r="M119" s="231">
        <v>115.28</v>
      </c>
      <c r="N119" s="231"/>
      <c r="O119" s="132" t="s">
        <v>825</v>
      </c>
      <c r="P119" s="127"/>
      <c r="Q119" s="9"/>
      <c r="R119" s="8"/>
      <c r="S119" s="9"/>
      <c r="T119" s="8"/>
      <c r="U119" s="8"/>
      <c r="V119" s="9"/>
      <c r="W119" s="9"/>
      <c r="X119" s="8"/>
      <c r="Y119" s="9"/>
      <c r="Z119" s="10"/>
      <c r="AA119" s="10"/>
    </row>
    <row r="120" spans="1:27" x14ac:dyDescent="0.3">
      <c r="A120" s="231" t="s">
        <v>17</v>
      </c>
      <c r="B120" s="231"/>
      <c r="C120" s="231"/>
      <c r="D120" s="231"/>
      <c r="E120" s="231"/>
      <c r="F120" s="231"/>
      <c r="G120" s="231"/>
      <c r="H120" s="231"/>
      <c r="I120" s="231"/>
      <c r="J120" s="231" t="s">
        <v>618</v>
      </c>
      <c r="K120" s="231"/>
      <c r="L120" s="2" t="s">
        <v>4</v>
      </c>
      <c r="M120" s="233">
        <v>1186.258</v>
      </c>
      <c r="N120" s="234"/>
      <c r="O120" s="132" t="s">
        <v>825</v>
      </c>
      <c r="P120" s="127"/>
      <c r="Q120" s="9"/>
      <c r="R120" s="8"/>
      <c r="S120" s="9"/>
      <c r="T120" s="8"/>
      <c r="U120" s="8"/>
      <c r="V120" s="9"/>
      <c r="W120" s="9"/>
      <c r="X120" s="8"/>
      <c r="Y120" s="9"/>
      <c r="Z120" s="10"/>
      <c r="AA120" s="10"/>
    </row>
    <row r="121" spans="1:27" x14ac:dyDescent="0.3">
      <c r="A121" s="231" t="s">
        <v>18</v>
      </c>
      <c r="B121" s="231"/>
      <c r="C121" s="231"/>
      <c r="D121" s="231"/>
      <c r="E121" s="231"/>
      <c r="F121" s="231"/>
      <c r="G121" s="231"/>
      <c r="H121" s="231"/>
      <c r="I121" s="231"/>
      <c r="J121" s="231" t="s">
        <v>618</v>
      </c>
      <c r="K121" s="231"/>
      <c r="L121" s="2" t="s">
        <v>4</v>
      </c>
      <c r="M121" s="233">
        <v>1593.6949999999999</v>
      </c>
      <c r="N121" s="234"/>
      <c r="O121" s="132" t="s">
        <v>825</v>
      </c>
      <c r="P121" s="127"/>
      <c r="Q121" s="9"/>
      <c r="R121" s="8"/>
      <c r="S121" s="9"/>
      <c r="T121" s="8"/>
      <c r="U121" s="8"/>
      <c r="V121" s="9"/>
      <c r="W121" s="9"/>
      <c r="X121" s="8"/>
      <c r="Y121" s="9"/>
      <c r="Z121" s="10"/>
      <c r="AA121" s="10"/>
    </row>
    <row r="122" spans="1:27" x14ac:dyDescent="0.3">
      <c r="A122" s="231" t="s">
        <v>19</v>
      </c>
      <c r="B122" s="231"/>
      <c r="C122" s="231"/>
      <c r="D122" s="231"/>
      <c r="E122" s="231"/>
      <c r="F122" s="231"/>
      <c r="G122" s="231"/>
      <c r="H122" s="231"/>
      <c r="I122" s="231"/>
      <c r="J122" s="231" t="s">
        <v>618</v>
      </c>
      <c r="K122" s="231"/>
      <c r="L122" s="2" t="s">
        <v>4</v>
      </c>
      <c r="M122" s="233">
        <v>802.81700000000001</v>
      </c>
      <c r="N122" s="234"/>
      <c r="O122" s="132" t="s">
        <v>825</v>
      </c>
      <c r="P122" s="127"/>
      <c r="Q122" s="9"/>
      <c r="R122" s="8"/>
      <c r="S122" s="9"/>
      <c r="T122" s="8"/>
      <c r="U122" s="8"/>
      <c r="V122" s="9"/>
      <c r="W122" s="9"/>
      <c r="X122" s="8"/>
      <c r="Y122" s="9"/>
      <c r="Z122" s="10"/>
      <c r="AA122" s="10"/>
    </row>
    <row r="123" spans="1:27" x14ac:dyDescent="0.3">
      <c r="A123" s="231" t="s">
        <v>20</v>
      </c>
      <c r="B123" s="231"/>
      <c r="C123" s="231"/>
      <c r="D123" s="231"/>
      <c r="E123" s="231"/>
      <c r="F123" s="231"/>
      <c r="G123" s="231"/>
      <c r="H123" s="231"/>
      <c r="I123" s="231"/>
      <c r="J123" s="231" t="s">
        <v>618</v>
      </c>
      <c r="K123" s="231"/>
      <c r="L123" s="2" t="s">
        <v>4</v>
      </c>
      <c r="M123" s="233">
        <v>488.75299999999999</v>
      </c>
      <c r="N123" s="234"/>
      <c r="O123" s="132" t="s">
        <v>825</v>
      </c>
      <c r="P123" s="127"/>
      <c r="Q123" s="9"/>
      <c r="R123" s="8"/>
      <c r="S123" s="9"/>
      <c r="T123" s="8"/>
      <c r="U123" s="8"/>
      <c r="V123" s="9"/>
      <c r="W123" s="9"/>
      <c r="X123" s="8"/>
      <c r="Y123" s="9"/>
      <c r="Z123" s="10"/>
      <c r="AA123" s="10"/>
    </row>
    <row r="124" spans="1:27" s="61" customFormat="1" x14ac:dyDescent="0.3">
      <c r="A124" s="231" t="s">
        <v>22</v>
      </c>
      <c r="B124" s="231"/>
      <c r="C124" s="231"/>
      <c r="D124" s="231"/>
      <c r="E124" s="231"/>
      <c r="F124" s="231"/>
      <c r="G124" s="231"/>
      <c r="H124" s="231"/>
      <c r="I124" s="231"/>
      <c r="J124" s="231" t="s">
        <v>618</v>
      </c>
      <c r="K124" s="231"/>
      <c r="L124" s="2" t="s">
        <v>4</v>
      </c>
      <c r="M124" s="233">
        <v>327.05200000000002</v>
      </c>
      <c r="N124" s="234"/>
      <c r="O124" s="132" t="s">
        <v>825</v>
      </c>
      <c r="P124" s="127"/>
      <c r="Q124" s="62"/>
      <c r="R124" s="8"/>
      <c r="S124" s="62"/>
      <c r="T124" s="8"/>
      <c r="U124" s="8"/>
      <c r="V124" s="62"/>
      <c r="W124" s="62"/>
      <c r="X124" s="8"/>
      <c r="Y124" s="62"/>
      <c r="Z124" s="10"/>
      <c r="AA124" s="10"/>
    </row>
    <row r="125" spans="1:27" s="61" customFormat="1" x14ac:dyDescent="0.3">
      <c r="A125" s="231" t="s">
        <v>23</v>
      </c>
      <c r="B125" s="231"/>
      <c r="C125" s="231"/>
      <c r="D125" s="231"/>
      <c r="E125" s="231"/>
      <c r="F125" s="231"/>
      <c r="G125" s="231"/>
      <c r="H125" s="231"/>
      <c r="I125" s="231"/>
      <c r="J125" s="231" t="s">
        <v>618</v>
      </c>
      <c r="K125" s="231"/>
      <c r="L125" s="2" t="s">
        <v>4</v>
      </c>
      <c r="M125" s="233">
        <v>337.16</v>
      </c>
      <c r="N125" s="234"/>
      <c r="O125" s="132" t="s">
        <v>825</v>
      </c>
      <c r="P125" s="127"/>
      <c r="Q125" s="62"/>
      <c r="R125" s="8"/>
      <c r="S125" s="62"/>
      <c r="T125" s="8"/>
      <c r="U125" s="8"/>
      <c r="V125" s="62"/>
      <c r="W125" s="62"/>
      <c r="X125" s="8"/>
      <c r="Y125" s="62"/>
      <c r="Z125" s="10"/>
      <c r="AA125" s="10"/>
    </row>
    <row r="126" spans="1:27" s="61" customFormat="1" x14ac:dyDescent="0.3">
      <c r="A126" s="231" t="s">
        <v>24</v>
      </c>
      <c r="B126" s="231"/>
      <c r="C126" s="231"/>
      <c r="D126" s="231"/>
      <c r="E126" s="231"/>
      <c r="F126" s="231"/>
      <c r="G126" s="231"/>
      <c r="H126" s="231"/>
      <c r="I126" s="231"/>
      <c r="J126" s="231" t="s">
        <v>618</v>
      </c>
      <c r="K126" s="231"/>
      <c r="L126" s="2" t="s">
        <v>4</v>
      </c>
      <c r="M126" s="233">
        <v>265.5</v>
      </c>
      <c r="N126" s="234"/>
      <c r="O126" s="132" t="s">
        <v>825</v>
      </c>
      <c r="P126" s="127"/>
      <c r="Q126" s="62"/>
      <c r="R126" s="8"/>
      <c r="S126" s="62"/>
      <c r="T126" s="8"/>
      <c r="U126" s="8"/>
      <c r="V126" s="62"/>
      <c r="W126" s="62"/>
      <c r="X126" s="8"/>
      <c r="Y126" s="62"/>
      <c r="Z126" s="10"/>
      <c r="AA126" s="10"/>
    </row>
    <row r="127" spans="1:27" x14ac:dyDescent="0.3">
      <c r="A127" s="231" t="s">
        <v>26</v>
      </c>
      <c r="B127" s="231"/>
      <c r="C127" s="231"/>
      <c r="D127" s="231"/>
      <c r="E127" s="231"/>
      <c r="F127" s="231"/>
      <c r="G127" s="231"/>
      <c r="H127" s="231"/>
      <c r="I127" s="231"/>
      <c r="J127" s="231" t="s">
        <v>618</v>
      </c>
      <c r="K127" s="231"/>
      <c r="L127" s="2" t="s">
        <v>4</v>
      </c>
      <c r="M127" s="233">
        <v>327.05200000000002</v>
      </c>
      <c r="N127" s="234"/>
      <c r="O127" s="132" t="s">
        <v>825</v>
      </c>
      <c r="P127" s="127"/>
      <c r="Q127" s="9"/>
      <c r="R127" s="8"/>
      <c r="S127" s="9"/>
      <c r="T127" s="8"/>
      <c r="U127" s="8"/>
      <c r="V127" s="9"/>
      <c r="W127" s="9"/>
      <c r="X127" s="8"/>
      <c r="Y127" s="9"/>
      <c r="Z127" s="10"/>
      <c r="AA127" s="10"/>
    </row>
    <row r="128" spans="1:27" x14ac:dyDescent="0.3">
      <c r="A128" s="231" t="s">
        <v>30</v>
      </c>
      <c r="B128" s="231"/>
      <c r="C128" s="231"/>
      <c r="D128" s="231"/>
      <c r="E128" s="231"/>
      <c r="F128" s="231"/>
      <c r="G128" s="231"/>
      <c r="H128" s="231"/>
      <c r="I128" s="231"/>
      <c r="J128" s="231" t="s">
        <v>618</v>
      </c>
      <c r="K128" s="231"/>
      <c r="L128" s="2" t="s">
        <v>4</v>
      </c>
      <c r="M128" s="233">
        <v>339</v>
      </c>
      <c r="N128" s="234"/>
      <c r="O128" s="132" t="s">
        <v>825</v>
      </c>
      <c r="P128" s="127"/>
      <c r="Q128" s="9"/>
      <c r="R128" s="8"/>
      <c r="S128" s="9"/>
      <c r="T128" s="8"/>
      <c r="U128" s="8"/>
      <c r="V128" s="9"/>
      <c r="W128" s="9"/>
      <c r="X128" s="8"/>
      <c r="Y128" s="9"/>
      <c r="Z128" s="10"/>
      <c r="AA128" s="10"/>
    </row>
    <row r="129" spans="1:27" x14ac:dyDescent="0.3">
      <c r="A129" s="231" t="s">
        <v>32</v>
      </c>
      <c r="B129" s="231"/>
      <c r="C129" s="231"/>
      <c r="D129" s="231"/>
      <c r="E129" s="231"/>
      <c r="F129" s="231"/>
      <c r="G129" s="231"/>
      <c r="H129" s="231"/>
      <c r="I129" s="231"/>
      <c r="J129" s="231" t="s">
        <v>618</v>
      </c>
      <c r="K129" s="231"/>
      <c r="L129" s="2" t="s">
        <v>4</v>
      </c>
      <c r="M129" s="233">
        <v>373.5</v>
      </c>
      <c r="N129" s="234"/>
      <c r="O129" s="132" t="s">
        <v>825</v>
      </c>
      <c r="P129" s="127"/>
      <c r="Q129" s="9"/>
      <c r="R129" s="8"/>
      <c r="S129" s="9"/>
      <c r="T129" s="8"/>
      <c r="U129" s="8"/>
      <c r="V129" s="9"/>
      <c r="W129" s="9"/>
      <c r="X129" s="8"/>
      <c r="Y129" s="9"/>
      <c r="Z129" s="10"/>
      <c r="AA129" s="10"/>
    </row>
    <row r="130" spans="1:27" ht="14.4" customHeight="1" x14ac:dyDescent="0.3">
      <c r="A130" s="247"/>
      <c r="B130" s="248"/>
      <c r="C130" s="248"/>
      <c r="D130" s="248"/>
      <c r="E130" s="248"/>
      <c r="F130" s="248"/>
      <c r="G130" s="248"/>
      <c r="H130" s="248"/>
      <c r="I130" s="248"/>
      <c r="J130" s="248"/>
      <c r="K130" s="248"/>
      <c r="L130" s="248"/>
      <c r="M130" s="248"/>
      <c r="N130" s="248"/>
      <c r="O130" s="248"/>
      <c r="P130" s="249"/>
      <c r="Q130" s="9"/>
      <c r="R130" s="8"/>
      <c r="S130" s="9"/>
      <c r="T130" s="8"/>
      <c r="U130" s="9"/>
      <c r="V130" s="9"/>
      <c r="W130" s="9"/>
      <c r="X130" s="9"/>
      <c r="Y130" s="9"/>
      <c r="Z130" s="10"/>
      <c r="AA130" s="10"/>
    </row>
    <row r="131" spans="1:27" x14ac:dyDescent="0.3">
      <c r="A131" s="235" t="s">
        <v>16</v>
      </c>
      <c r="B131" s="236"/>
      <c r="C131" s="236"/>
      <c r="D131" s="236"/>
      <c r="E131" s="236"/>
      <c r="F131" s="236"/>
      <c r="G131" s="236"/>
      <c r="H131" s="236"/>
      <c r="I131" s="237"/>
      <c r="J131" s="235" t="s">
        <v>58</v>
      </c>
      <c r="K131" s="237"/>
      <c r="L131" s="2" t="s">
        <v>4</v>
      </c>
      <c r="M131" s="235">
        <v>446</v>
      </c>
      <c r="N131" s="237"/>
      <c r="O131" s="132" t="s">
        <v>825</v>
      </c>
      <c r="P131" s="127"/>
      <c r="Q131" s="8"/>
      <c r="R131" s="8"/>
      <c r="S131" s="9"/>
      <c r="T131" s="8"/>
      <c r="U131" s="9"/>
      <c r="V131" s="9"/>
      <c r="W131" s="9"/>
      <c r="X131" s="9"/>
      <c r="Y131" s="9"/>
      <c r="Z131" s="10"/>
      <c r="AA131" s="10"/>
    </row>
    <row r="132" spans="1:27" x14ac:dyDescent="0.3">
      <c r="A132" s="235" t="s">
        <v>17</v>
      </c>
      <c r="B132" s="236"/>
      <c r="C132" s="236"/>
      <c r="D132" s="236"/>
      <c r="E132" s="236"/>
      <c r="F132" s="236"/>
      <c r="G132" s="236"/>
      <c r="H132" s="236"/>
      <c r="I132" s="237"/>
      <c r="J132" s="235" t="s">
        <v>58</v>
      </c>
      <c r="K132" s="237"/>
      <c r="L132" s="2" t="s">
        <v>4</v>
      </c>
      <c r="M132" s="235">
        <v>1028</v>
      </c>
      <c r="N132" s="237"/>
      <c r="O132" s="132" t="s">
        <v>825</v>
      </c>
      <c r="P132" s="127"/>
      <c r="Q132" s="8"/>
      <c r="R132" s="8"/>
      <c r="S132" s="9"/>
      <c r="T132" s="8"/>
      <c r="U132" s="9"/>
      <c r="V132" s="9"/>
      <c r="W132" s="9"/>
      <c r="X132" s="9"/>
      <c r="Y132" s="9"/>
      <c r="Z132" s="10"/>
      <c r="AA132" s="10"/>
    </row>
    <row r="133" spans="1:27" x14ac:dyDescent="0.3">
      <c r="A133" s="235" t="s">
        <v>18</v>
      </c>
      <c r="B133" s="236"/>
      <c r="C133" s="236"/>
      <c r="D133" s="236"/>
      <c r="E133" s="236"/>
      <c r="F133" s="236"/>
      <c r="G133" s="236"/>
      <c r="H133" s="236"/>
      <c r="I133" s="237"/>
      <c r="J133" s="235" t="s">
        <v>58</v>
      </c>
      <c r="K133" s="237"/>
      <c r="L133" s="2" t="s">
        <v>4</v>
      </c>
      <c r="M133" s="235">
        <v>2453</v>
      </c>
      <c r="N133" s="237"/>
      <c r="O133" s="132" t="s">
        <v>825</v>
      </c>
      <c r="P133" s="127"/>
      <c r="Q133" s="8"/>
      <c r="R133" s="8"/>
      <c r="S133" s="9"/>
      <c r="T133" s="8"/>
      <c r="U133" s="9"/>
      <c r="V133" s="9"/>
      <c r="W133" s="9"/>
      <c r="X133" s="9"/>
      <c r="Y133" s="9"/>
      <c r="Z133" s="10"/>
      <c r="AA133" s="10"/>
    </row>
    <row r="134" spans="1:27" x14ac:dyDescent="0.3">
      <c r="A134" s="235" t="s">
        <v>19</v>
      </c>
      <c r="B134" s="236"/>
      <c r="C134" s="236"/>
      <c r="D134" s="236"/>
      <c r="E134" s="236"/>
      <c r="F134" s="236"/>
      <c r="G134" s="236"/>
      <c r="H134" s="236"/>
      <c r="I134" s="237"/>
      <c r="J134" s="235" t="s">
        <v>58</v>
      </c>
      <c r="K134" s="237"/>
      <c r="L134" s="2" t="s">
        <v>4</v>
      </c>
      <c r="M134" s="235">
        <v>58</v>
      </c>
      <c r="N134" s="237"/>
      <c r="O134" s="132" t="s">
        <v>825</v>
      </c>
      <c r="P134" s="127"/>
      <c r="Q134" s="8"/>
      <c r="R134" s="8"/>
      <c r="S134" s="9"/>
      <c r="T134" s="8"/>
      <c r="U134" s="9"/>
      <c r="V134" s="9"/>
      <c r="W134" s="9"/>
      <c r="X134" s="9"/>
      <c r="Y134" s="9"/>
      <c r="Z134" s="10"/>
      <c r="AA134" s="10"/>
    </row>
    <row r="135" spans="1:27" x14ac:dyDescent="0.3">
      <c r="A135" s="235" t="s">
        <v>20</v>
      </c>
      <c r="B135" s="236"/>
      <c r="C135" s="236"/>
      <c r="D135" s="236"/>
      <c r="E135" s="236"/>
      <c r="F135" s="236"/>
      <c r="G135" s="236"/>
      <c r="H135" s="236"/>
      <c r="I135" s="237"/>
      <c r="J135" s="235" t="s">
        <v>58</v>
      </c>
      <c r="K135" s="237"/>
      <c r="L135" s="2" t="s">
        <v>4</v>
      </c>
      <c r="M135" s="235">
        <v>664</v>
      </c>
      <c r="N135" s="237"/>
      <c r="O135" s="132" t="s">
        <v>825</v>
      </c>
      <c r="P135" s="127"/>
      <c r="Q135" s="8"/>
      <c r="R135" s="8"/>
      <c r="S135" s="9"/>
      <c r="T135" s="8"/>
      <c r="U135" s="9"/>
      <c r="V135" s="9"/>
      <c r="W135" s="9"/>
      <c r="X135" s="9"/>
      <c r="Y135" s="9"/>
      <c r="Z135" s="10"/>
      <c r="AA135" s="10"/>
    </row>
    <row r="136" spans="1:27" x14ac:dyDescent="0.3">
      <c r="A136" s="235" t="s">
        <v>21</v>
      </c>
      <c r="B136" s="236"/>
      <c r="C136" s="236"/>
      <c r="D136" s="236"/>
      <c r="E136" s="236"/>
      <c r="F136" s="236"/>
      <c r="G136" s="236"/>
      <c r="H136" s="236"/>
      <c r="I136" s="237"/>
      <c r="J136" s="235" t="s">
        <v>58</v>
      </c>
      <c r="K136" s="237"/>
      <c r="L136" s="2" t="s">
        <v>4</v>
      </c>
      <c r="M136" s="235">
        <v>481</v>
      </c>
      <c r="N136" s="237"/>
      <c r="O136" s="132" t="s">
        <v>825</v>
      </c>
      <c r="P136" s="127"/>
      <c r="Q136" s="8"/>
      <c r="R136" s="8"/>
      <c r="S136" s="9"/>
      <c r="T136" s="8"/>
      <c r="U136" s="9"/>
      <c r="V136" s="9"/>
      <c r="W136" s="9"/>
      <c r="X136" s="9"/>
      <c r="Y136" s="9"/>
      <c r="Z136" s="10"/>
      <c r="AA136" s="10"/>
    </row>
    <row r="137" spans="1:27" s="51" customFormat="1" x14ac:dyDescent="0.3">
      <c r="A137" s="235" t="s">
        <v>22</v>
      </c>
      <c r="B137" s="236"/>
      <c r="C137" s="236"/>
      <c r="D137" s="236"/>
      <c r="E137" s="236"/>
      <c r="F137" s="236"/>
      <c r="G137" s="236"/>
      <c r="H137" s="236"/>
      <c r="I137" s="237"/>
      <c r="J137" s="235" t="s">
        <v>58</v>
      </c>
      <c r="K137" s="237"/>
      <c r="L137" s="2" t="s">
        <v>4</v>
      </c>
      <c r="M137" s="235">
        <v>353</v>
      </c>
      <c r="N137" s="237"/>
      <c r="O137" s="132" t="s">
        <v>825</v>
      </c>
      <c r="P137" s="127"/>
      <c r="Q137" s="8"/>
      <c r="R137" s="8"/>
      <c r="S137" s="50"/>
      <c r="T137" s="8"/>
      <c r="U137" s="50"/>
      <c r="V137" s="50"/>
      <c r="W137" s="50"/>
      <c r="X137" s="50"/>
      <c r="Y137" s="50"/>
      <c r="Z137" s="10"/>
      <c r="AA137" s="10"/>
    </row>
    <row r="138" spans="1:27" s="66" customFormat="1" x14ac:dyDescent="0.3">
      <c r="A138" s="235" t="s">
        <v>24</v>
      </c>
      <c r="B138" s="236"/>
      <c r="C138" s="236"/>
      <c r="D138" s="236"/>
      <c r="E138" s="236"/>
      <c r="F138" s="236"/>
      <c r="G138" s="236"/>
      <c r="H138" s="236"/>
      <c r="I138" s="237"/>
      <c r="J138" s="235" t="s">
        <v>58</v>
      </c>
      <c r="K138" s="237"/>
      <c r="L138" s="2" t="s">
        <v>4</v>
      </c>
      <c r="M138" s="235">
        <v>210.5</v>
      </c>
      <c r="N138" s="237"/>
      <c r="O138" s="132" t="s">
        <v>825</v>
      </c>
      <c r="P138" s="127"/>
      <c r="Q138" s="8"/>
      <c r="R138" s="8"/>
      <c r="S138" s="65"/>
      <c r="T138" s="8"/>
      <c r="U138" s="65"/>
      <c r="V138" s="65"/>
      <c r="W138" s="65"/>
      <c r="X138" s="65"/>
      <c r="Y138" s="65"/>
      <c r="Z138" s="10"/>
      <c r="AA138" s="10"/>
    </row>
    <row r="139" spans="1:27" s="66" customFormat="1" x14ac:dyDescent="0.3">
      <c r="A139" s="235" t="s">
        <v>60</v>
      </c>
      <c r="B139" s="236"/>
      <c r="C139" s="236"/>
      <c r="D139" s="236"/>
      <c r="E139" s="236"/>
      <c r="F139" s="236"/>
      <c r="G139" s="236"/>
      <c r="H139" s="236"/>
      <c r="I139" s="237"/>
      <c r="J139" s="235" t="s">
        <v>58</v>
      </c>
      <c r="K139" s="237"/>
      <c r="L139" s="2" t="s">
        <v>4</v>
      </c>
      <c r="M139" s="235">
        <v>966</v>
      </c>
      <c r="N139" s="237"/>
      <c r="O139" s="132" t="s">
        <v>825</v>
      </c>
      <c r="P139" s="127"/>
      <c r="Q139" s="8"/>
      <c r="R139" s="8"/>
      <c r="S139" s="74"/>
      <c r="T139" s="8"/>
      <c r="U139" s="74"/>
      <c r="V139" s="74"/>
      <c r="W139" s="74"/>
      <c r="X139" s="74"/>
      <c r="Y139" s="74"/>
      <c r="Z139" s="69"/>
      <c r="AA139" s="69"/>
    </row>
    <row r="140" spans="1:27" s="66" customFormat="1" x14ac:dyDescent="0.3">
      <c r="A140" s="235" t="s">
        <v>32</v>
      </c>
      <c r="B140" s="236"/>
      <c r="C140" s="236"/>
      <c r="D140" s="236"/>
      <c r="E140" s="236"/>
      <c r="F140" s="236"/>
      <c r="G140" s="236"/>
      <c r="H140" s="236"/>
      <c r="I140" s="237"/>
      <c r="J140" s="235" t="s">
        <v>58</v>
      </c>
      <c r="K140" s="237"/>
      <c r="L140" s="2" t="s">
        <v>4</v>
      </c>
      <c r="M140" s="235">
        <v>780</v>
      </c>
      <c r="N140" s="237"/>
      <c r="O140" s="132" t="s">
        <v>825</v>
      </c>
      <c r="P140" s="127"/>
      <c r="Q140" s="8"/>
      <c r="R140" s="8"/>
      <c r="S140" s="74"/>
      <c r="T140" s="8"/>
      <c r="U140" s="74"/>
      <c r="V140" s="74"/>
      <c r="W140" s="74"/>
      <c r="X140" s="74"/>
      <c r="Y140" s="74"/>
      <c r="Z140" s="69"/>
      <c r="AA140" s="69"/>
    </row>
    <row r="141" spans="1:27" s="66" customFormat="1" x14ac:dyDescent="0.3">
      <c r="A141" s="235" t="s">
        <v>92</v>
      </c>
      <c r="B141" s="236"/>
      <c r="C141" s="236"/>
      <c r="D141" s="236"/>
      <c r="E141" s="236"/>
      <c r="F141" s="236"/>
      <c r="G141" s="236"/>
      <c r="H141" s="236"/>
      <c r="I141" s="237"/>
      <c r="J141" s="235" t="s">
        <v>58</v>
      </c>
      <c r="K141" s="237"/>
      <c r="L141" s="2" t="s">
        <v>4</v>
      </c>
      <c r="M141" s="235">
        <v>527</v>
      </c>
      <c r="N141" s="237"/>
      <c r="O141" s="132" t="s">
        <v>825</v>
      </c>
      <c r="P141" s="127"/>
      <c r="Q141" s="8"/>
      <c r="R141" s="8"/>
      <c r="S141" s="74"/>
      <c r="T141" s="8"/>
      <c r="U141" s="74"/>
      <c r="V141" s="74"/>
      <c r="W141" s="74"/>
      <c r="X141" s="74"/>
      <c r="Y141" s="74"/>
      <c r="Z141" s="69"/>
      <c r="AA141" s="69"/>
    </row>
    <row r="142" spans="1:27" ht="15.6" customHeight="1" x14ac:dyDescent="0.3">
      <c r="A142" s="247"/>
      <c r="B142" s="248"/>
      <c r="C142" s="248"/>
      <c r="D142" s="248"/>
      <c r="E142" s="248"/>
      <c r="F142" s="248"/>
      <c r="G142" s="248"/>
      <c r="H142" s="248"/>
      <c r="I142" s="248"/>
      <c r="J142" s="248"/>
      <c r="K142" s="248"/>
      <c r="L142" s="248"/>
      <c r="M142" s="248"/>
      <c r="N142" s="248"/>
      <c r="O142" s="248"/>
      <c r="P142" s="249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</row>
    <row r="143" spans="1:27" x14ac:dyDescent="0.3">
      <c r="A143" s="231" t="s">
        <v>64</v>
      </c>
      <c r="B143" s="231"/>
      <c r="C143" s="231"/>
      <c r="D143" s="231"/>
      <c r="E143" s="231"/>
      <c r="F143" s="231"/>
      <c r="G143" s="231"/>
      <c r="H143" s="231"/>
      <c r="I143" s="231"/>
      <c r="J143" s="231" t="s">
        <v>63</v>
      </c>
      <c r="K143" s="231"/>
      <c r="L143" s="2" t="s">
        <v>4</v>
      </c>
      <c r="M143" s="231"/>
      <c r="N143" s="231"/>
      <c r="O143" s="132" t="s">
        <v>825</v>
      </c>
      <c r="P143" s="127"/>
      <c r="Q143" s="8"/>
      <c r="R143" s="9"/>
      <c r="S143" s="9"/>
      <c r="T143" s="9"/>
      <c r="U143" s="8"/>
      <c r="V143" s="8"/>
      <c r="W143" s="8"/>
      <c r="X143" s="8"/>
      <c r="Y143" s="8"/>
      <c r="Z143" s="10"/>
      <c r="AA143" s="10"/>
    </row>
    <row r="144" spans="1:27" x14ac:dyDescent="0.3">
      <c r="A144" s="231" t="s">
        <v>17</v>
      </c>
      <c r="B144" s="231"/>
      <c r="C144" s="231"/>
      <c r="D144" s="231"/>
      <c r="E144" s="231"/>
      <c r="F144" s="231"/>
      <c r="G144" s="231"/>
      <c r="H144" s="231"/>
      <c r="I144" s="231"/>
      <c r="J144" s="231" t="s">
        <v>63</v>
      </c>
      <c r="K144" s="231"/>
      <c r="L144" s="2" t="s">
        <v>4</v>
      </c>
      <c r="M144" s="231"/>
      <c r="N144" s="231"/>
      <c r="O144" s="132" t="s">
        <v>825</v>
      </c>
      <c r="P144" s="127"/>
      <c r="Q144" s="8"/>
      <c r="R144" s="9"/>
      <c r="S144" s="9"/>
      <c r="T144" s="9"/>
      <c r="U144" s="8"/>
      <c r="V144" s="8"/>
      <c r="W144" s="8"/>
      <c r="X144" s="8"/>
      <c r="Y144" s="8"/>
      <c r="Z144" s="10"/>
      <c r="AA144" s="10"/>
    </row>
    <row r="145" spans="1:27" ht="15.75" customHeight="1" x14ac:dyDescent="0.3">
      <c r="A145" s="231" t="s">
        <v>18</v>
      </c>
      <c r="B145" s="231"/>
      <c r="C145" s="231"/>
      <c r="D145" s="231"/>
      <c r="E145" s="231"/>
      <c r="F145" s="231"/>
      <c r="G145" s="231"/>
      <c r="H145" s="231"/>
      <c r="I145" s="231"/>
      <c r="J145" s="231" t="s">
        <v>63</v>
      </c>
      <c r="K145" s="231"/>
      <c r="L145" s="2" t="s">
        <v>4</v>
      </c>
      <c r="M145" s="231"/>
      <c r="N145" s="231"/>
      <c r="O145" s="132" t="s">
        <v>825</v>
      </c>
      <c r="P145" s="127"/>
      <c r="Q145" s="8"/>
      <c r="R145" s="9"/>
      <c r="S145" s="9"/>
      <c r="T145" s="9"/>
      <c r="U145" s="8"/>
      <c r="V145" s="8"/>
      <c r="W145" s="8"/>
      <c r="X145" s="8"/>
      <c r="Y145" s="8"/>
      <c r="Z145" s="10"/>
      <c r="AA145" s="10"/>
    </row>
    <row r="146" spans="1:27" x14ac:dyDescent="0.3">
      <c r="A146" s="231" t="s">
        <v>19</v>
      </c>
      <c r="B146" s="231"/>
      <c r="C146" s="231"/>
      <c r="D146" s="231"/>
      <c r="E146" s="231"/>
      <c r="F146" s="231"/>
      <c r="G146" s="231"/>
      <c r="H146" s="231"/>
      <c r="I146" s="231"/>
      <c r="J146" s="231" t="s">
        <v>63</v>
      </c>
      <c r="K146" s="231"/>
      <c r="L146" s="2" t="s">
        <v>4</v>
      </c>
      <c r="M146" s="231"/>
      <c r="N146" s="231"/>
      <c r="O146" s="132" t="s">
        <v>825</v>
      </c>
      <c r="P146" s="127"/>
      <c r="Q146" s="8"/>
      <c r="R146" s="9"/>
      <c r="S146" s="9"/>
      <c r="T146" s="9"/>
      <c r="U146" s="8"/>
      <c r="V146" s="8"/>
      <c r="W146" s="8"/>
      <c r="X146" s="8"/>
      <c r="Y146" s="8"/>
      <c r="Z146" s="10"/>
      <c r="AA146" s="10"/>
    </row>
    <row r="147" spans="1:27" ht="15.75" customHeight="1" x14ac:dyDescent="0.3">
      <c r="A147" s="231" t="s">
        <v>20</v>
      </c>
      <c r="B147" s="231"/>
      <c r="C147" s="231"/>
      <c r="D147" s="231"/>
      <c r="E147" s="231"/>
      <c r="F147" s="231"/>
      <c r="G147" s="231"/>
      <c r="H147" s="231"/>
      <c r="I147" s="231"/>
      <c r="J147" s="231" t="s">
        <v>63</v>
      </c>
      <c r="K147" s="231"/>
      <c r="L147" s="2" t="s">
        <v>4</v>
      </c>
      <c r="M147" s="231"/>
      <c r="N147" s="231"/>
      <c r="O147" s="132" t="s">
        <v>825</v>
      </c>
      <c r="P147" s="127"/>
      <c r="Q147" s="8"/>
      <c r="R147" s="9"/>
      <c r="S147" s="9"/>
      <c r="T147" s="9"/>
      <c r="U147" s="8"/>
      <c r="V147" s="8"/>
      <c r="W147" s="8"/>
      <c r="X147" s="8"/>
      <c r="Y147" s="8"/>
      <c r="Z147" s="10"/>
      <c r="AA147" s="10"/>
    </row>
    <row r="148" spans="1:27" ht="15.75" customHeight="1" x14ac:dyDescent="0.3">
      <c r="A148" s="231" t="s">
        <v>21</v>
      </c>
      <c r="B148" s="231"/>
      <c r="C148" s="231"/>
      <c r="D148" s="231"/>
      <c r="E148" s="231"/>
      <c r="F148" s="231"/>
      <c r="G148" s="231"/>
      <c r="H148" s="231"/>
      <c r="I148" s="231"/>
      <c r="J148" s="231" t="s">
        <v>63</v>
      </c>
      <c r="K148" s="231"/>
      <c r="L148" s="2" t="s">
        <v>4</v>
      </c>
      <c r="M148" s="231">
        <v>21</v>
      </c>
      <c r="N148" s="231"/>
      <c r="O148" s="132" t="s">
        <v>825</v>
      </c>
      <c r="P148" s="127"/>
      <c r="Q148" s="8"/>
      <c r="R148" s="9"/>
      <c r="S148" s="9"/>
      <c r="T148" s="9"/>
      <c r="U148" s="8"/>
      <c r="V148" s="8"/>
      <c r="W148" s="8"/>
      <c r="X148" s="8"/>
      <c r="Y148" s="8"/>
      <c r="Z148" s="10"/>
      <c r="AA148" s="10"/>
    </row>
    <row r="149" spans="1:27" x14ac:dyDescent="0.3">
      <c r="A149" s="231" t="s">
        <v>22</v>
      </c>
      <c r="B149" s="231"/>
      <c r="C149" s="231"/>
      <c r="D149" s="231"/>
      <c r="E149" s="231"/>
      <c r="F149" s="231"/>
      <c r="G149" s="231"/>
      <c r="H149" s="231"/>
      <c r="I149" s="231"/>
      <c r="J149" s="231" t="s">
        <v>63</v>
      </c>
      <c r="K149" s="231"/>
      <c r="L149" s="2" t="s">
        <v>4</v>
      </c>
      <c r="M149" s="231">
        <v>18</v>
      </c>
      <c r="N149" s="231"/>
      <c r="O149" s="132" t="s">
        <v>825</v>
      </c>
      <c r="P149" s="127"/>
      <c r="Q149" s="8"/>
      <c r="R149" s="9"/>
      <c r="S149" s="9"/>
      <c r="T149" s="9"/>
      <c r="U149" s="8"/>
      <c r="V149" s="8"/>
      <c r="W149" s="8"/>
      <c r="X149" s="8"/>
      <c r="Y149" s="8"/>
      <c r="Z149" s="10"/>
      <c r="AA149" s="10"/>
    </row>
    <row r="150" spans="1:27" x14ac:dyDescent="0.3">
      <c r="A150" s="231" t="s">
        <v>23</v>
      </c>
      <c r="B150" s="231"/>
      <c r="C150" s="231"/>
      <c r="D150" s="231"/>
      <c r="E150" s="231"/>
      <c r="F150" s="231"/>
      <c r="G150" s="231"/>
      <c r="H150" s="231"/>
      <c r="I150" s="231"/>
      <c r="J150" s="231" t="s">
        <v>63</v>
      </c>
      <c r="K150" s="231"/>
      <c r="L150" s="2" t="s">
        <v>4</v>
      </c>
      <c r="M150" s="231">
        <v>132</v>
      </c>
      <c r="N150" s="231"/>
      <c r="O150" s="132" t="s">
        <v>825</v>
      </c>
      <c r="P150" s="127"/>
      <c r="Q150" s="8"/>
      <c r="R150" s="9"/>
      <c r="S150" s="9"/>
      <c r="T150" s="9"/>
      <c r="U150" s="8"/>
      <c r="V150" s="8"/>
      <c r="W150" s="8"/>
      <c r="X150" s="8"/>
      <c r="Y150" s="8"/>
      <c r="Z150" s="10"/>
      <c r="AA150" s="10"/>
    </row>
    <row r="151" spans="1:27" ht="15.75" customHeight="1" x14ac:dyDescent="0.3">
      <c r="A151" s="231" t="s">
        <v>59</v>
      </c>
      <c r="B151" s="231"/>
      <c r="C151" s="231"/>
      <c r="D151" s="231"/>
      <c r="E151" s="231"/>
      <c r="F151" s="231"/>
      <c r="G151" s="231"/>
      <c r="H151" s="231"/>
      <c r="I151" s="231"/>
      <c r="J151" s="231" t="s">
        <v>63</v>
      </c>
      <c r="K151" s="231"/>
      <c r="L151" s="2" t="s">
        <v>4</v>
      </c>
      <c r="M151" s="231">
        <v>36.200000000000003</v>
      </c>
      <c r="N151" s="231"/>
      <c r="O151" s="132" t="s">
        <v>825</v>
      </c>
      <c r="P151" s="127"/>
      <c r="Q151" s="8"/>
      <c r="R151" s="9"/>
      <c r="S151" s="9"/>
      <c r="T151" s="9"/>
      <c r="U151" s="8"/>
      <c r="V151" s="8"/>
      <c r="W151" s="8"/>
      <c r="X151" s="8"/>
      <c r="Y151" s="8"/>
      <c r="Z151" s="10"/>
      <c r="AA151" s="10"/>
    </row>
    <row r="152" spans="1:27" x14ac:dyDescent="0.3">
      <c r="A152" s="231" t="s">
        <v>24</v>
      </c>
      <c r="B152" s="231"/>
      <c r="C152" s="231"/>
      <c r="D152" s="231"/>
      <c r="E152" s="231"/>
      <c r="F152" s="231"/>
      <c r="G152" s="231"/>
      <c r="H152" s="231"/>
      <c r="I152" s="231"/>
      <c r="J152" s="231" t="s">
        <v>63</v>
      </c>
      <c r="K152" s="231"/>
      <c r="L152" s="2" t="s">
        <v>4</v>
      </c>
      <c r="M152" s="231">
        <v>458</v>
      </c>
      <c r="N152" s="231"/>
      <c r="O152" s="132" t="s">
        <v>825</v>
      </c>
      <c r="P152" s="127"/>
      <c r="Q152" s="8"/>
      <c r="R152" s="9"/>
      <c r="S152" s="9"/>
      <c r="T152" s="9"/>
      <c r="U152" s="8"/>
      <c r="V152" s="8"/>
      <c r="W152" s="8"/>
      <c r="X152" s="8"/>
      <c r="Y152" s="8"/>
      <c r="Z152" s="10"/>
      <c r="AA152" s="10"/>
    </row>
    <row r="153" spans="1:27" x14ac:dyDescent="0.3">
      <c r="A153" s="231" t="s">
        <v>828</v>
      </c>
      <c r="B153" s="231"/>
      <c r="C153" s="231"/>
      <c r="D153" s="231"/>
      <c r="E153" s="231"/>
      <c r="F153" s="231"/>
      <c r="G153" s="231"/>
      <c r="H153" s="231"/>
      <c r="I153" s="231"/>
      <c r="J153" s="231" t="s">
        <v>63</v>
      </c>
      <c r="K153" s="231"/>
      <c r="L153" s="2" t="s">
        <v>4</v>
      </c>
      <c r="M153" s="231">
        <v>174</v>
      </c>
      <c r="N153" s="231"/>
      <c r="O153" s="132" t="s">
        <v>825</v>
      </c>
      <c r="P153" s="127"/>
      <c r="Q153" s="8"/>
      <c r="R153" s="9"/>
      <c r="S153" s="9"/>
      <c r="T153" s="9"/>
      <c r="U153" s="8"/>
      <c r="V153" s="8"/>
      <c r="W153" s="8"/>
      <c r="X153" s="8"/>
      <c r="Y153" s="8"/>
      <c r="Z153" s="10"/>
      <c r="AA153" s="10"/>
    </row>
    <row r="154" spans="1:27" x14ac:dyDescent="0.3">
      <c r="A154" s="231" t="s">
        <v>25</v>
      </c>
      <c r="B154" s="231"/>
      <c r="C154" s="231"/>
      <c r="D154" s="231"/>
      <c r="E154" s="231"/>
      <c r="F154" s="231"/>
      <c r="G154" s="231"/>
      <c r="H154" s="231"/>
      <c r="I154" s="231"/>
      <c r="J154" s="231" t="s">
        <v>63</v>
      </c>
      <c r="K154" s="231"/>
      <c r="L154" s="2" t="s">
        <v>4</v>
      </c>
      <c r="M154" s="231">
        <v>6.8</v>
      </c>
      <c r="N154" s="231"/>
      <c r="O154" s="132" t="s">
        <v>825</v>
      </c>
      <c r="P154" s="127"/>
      <c r="Q154" s="8"/>
      <c r="R154" s="9"/>
      <c r="S154" s="9"/>
      <c r="T154" s="9"/>
      <c r="U154" s="8"/>
      <c r="V154" s="8"/>
      <c r="W154" s="8"/>
      <c r="X154" s="8"/>
      <c r="Y154" s="8"/>
      <c r="Z154" s="10"/>
      <c r="AA154" s="10"/>
    </row>
    <row r="155" spans="1:27" x14ac:dyDescent="0.3">
      <c r="A155" s="231" t="s">
        <v>26</v>
      </c>
      <c r="B155" s="231"/>
      <c r="C155" s="231"/>
      <c r="D155" s="231"/>
      <c r="E155" s="231"/>
      <c r="F155" s="231"/>
      <c r="G155" s="231"/>
      <c r="H155" s="231"/>
      <c r="I155" s="231"/>
      <c r="J155" s="231" t="s">
        <v>63</v>
      </c>
      <c r="K155" s="231"/>
      <c r="L155" s="2" t="s">
        <v>4</v>
      </c>
      <c r="M155" s="231">
        <v>393</v>
      </c>
      <c r="N155" s="231"/>
      <c r="O155" s="132" t="s">
        <v>825</v>
      </c>
      <c r="P155" s="127"/>
      <c r="Q155" s="8"/>
      <c r="R155" s="9"/>
      <c r="S155" s="9"/>
      <c r="T155" s="9"/>
      <c r="U155" s="8"/>
      <c r="V155" s="8"/>
      <c r="W155" s="8"/>
      <c r="X155" s="8"/>
      <c r="Y155" s="8"/>
      <c r="Z155" s="10"/>
      <c r="AA155" s="10"/>
    </row>
    <row r="156" spans="1:27" x14ac:dyDescent="0.3">
      <c r="A156" s="231" t="s">
        <v>27</v>
      </c>
      <c r="B156" s="231"/>
      <c r="C156" s="231"/>
      <c r="D156" s="231"/>
      <c r="E156" s="231"/>
      <c r="F156" s="231"/>
      <c r="G156" s="231"/>
      <c r="H156" s="231"/>
      <c r="I156" s="231"/>
      <c r="J156" s="231" t="s">
        <v>63</v>
      </c>
      <c r="K156" s="231"/>
      <c r="L156" s="2" t="s">
        <v>4</v>
      </c>
      <c r="M156" s="231"/>
      <c r="N156" s="231"/>
      <c r="O156" s="132" t="s">
        <v>825</v>
      </c>
      <c r="P156" s="127"/>
      <c r="Q156" s="8"/>
      <c r="R156" s="9"/>
      <c r="S156" s="9"/>
      <c r="T156" s="9"/>
      <c r="U156" s="8"/>
      <c r="V156" s="8"/>
      <c r="W156" s="8"/>
      <c r="X156" s="8"/>
      <c r="Y156" s="8"/>
      <c r="Z156" s="10"/>
      <c r="AA156" s="10"/>
    </row>
    <row r="157" spans="1:27" x14ac:dyDescent="0.3">
      <c r="A157" s="231" t="s">
        <v>29</v>
      </c>
      <c r="B157" s="231"/>
      <c r="C157" s="231"/>
      <c r="D157" s="231"/>
      <c r="E157" s="231"/>
      <c r="F157" s="231"/>
      <c r="G157" s="231"/>
      <c r="H157" s="231"/>
      <c r="I157" s="231"/>
      <c r="J157" s="231" t="s">
        <v>63</v>
      </c>
      <c r="K157" s="231"/>
      <c r="L157" s="2" t="s">
        <v>4</v>
      </c>
      <c r="M157" s="231">
        <v>910</v>
      </c>
      <c r="N157" s="231"/>
      <c r="O157" s="132" t="s">
        <v>825</v>
      </c>
      <c r="P157" s="127"/>
      <c r="Q157" s="8"/>
      <c r="R157" s="9"/>
      <c r="S157" s="9"/>
      <c r="T157" s="9"/>
      <c r="U157" s="8"/>
      <c r="V157" s="8"/>
      <c r="W157" s="8"/>
      <c r="X157" s="8"/>
      <c r="Y157" s="8"/>
      <c r="Z157" s="10"/>
      <c r="AA157" s="10"/>
    </row>
    <row r="158" spans="1:27" x14ac:dyDescent="0.3">
      <c r="A158" s="231" t="s">
        <v>30</v>
      </c>
      <c r="B158" s="231"/>
      <c r="C158" s="231"/>
      <c r="D158" s="231"/>
      <c r="E158" s="231"/>
      <c r="F158" s="231"/>
      <c r="G158" s="231"/>
      <c r="H158" s="231"/>
      <c r="I158" s="231"/>
      <c r="J158" s="231" t="s">
        <v>63</v>
      </c>
      <c r="K158" s="231"/>
      <c r="L158" s="2" t="s">
        <v>4</v>
      </c>
      <c r="M158" s="231">
        <v>73</v>
      </c>
      <c r="N158" s="231"/>
      <c r="O158" s="132" t="s">
        <v>825</v>
      </c>
      <c r="P158" s="127"/>
      <c r="Q158" s="8"/>
      <c r="R158" s="9"/>
      <c r="S158" s="9"/>
      <c r="T158" s="9"/>
      <c r="U158" s="8"/>
      <c r="V158" s="8"/>
      <c r="W158" s="8"/>
      <c r="X158" s="8"/>
      <c r="Y158" s="8"/>
      <c r="Z158" s="10"/>
      <c r="AA158" s="10"/>
    </row>
    <row r="159" spans="1:27" x14ac:dyDescent="0.3">
      <c r="A159" s="231" t="s">
        <v>44</v>
      </c>
      <c r="B159" s="231"/>
      <c r="C159" s="231"/>
      <c r="D159" s="231"/>
      <c r="E159" s="231"/>
      <c r="F159" s="231"/>
      <c r="G159" s="231"/>
      <c r="H159" s="231"/>
      <c r="I159" s="231"/>
      <c r="J159" s="231" t="s">
        <v>63</v>
      </c>
      <c r="K159" s="231"/>
      <c r="L159" s="2" t="s">
        <v>4</v>
      </c>
      <c r="M159" s="231"/>
      <c r="N159" s="231"/>
      <c r="O159" s="132" t="s">
        <v>825</v>
      </c>
      <c r="P159" s="127"/>
      <c r="Q159" s="8"/>
      <c r="R159" s="9"/>
      <c r="S159" s="9"/>
      <c r="T159" s="9"/>
      <c r="U159" s="8"/>
      <c r="V159" s="8"/>
      <c r="W159" s="8"/>
      <c r="X159" s="8"/>
      <c r="Y159" s="8"/>
      <c r="Z159" s="10"/>
      <c r="AA159" s="10"/>
    </row>
    <row r="160" spans="1:27" x14ac:dyDescent="0.3">
      <c r="A160" s="231" t="s">
        <v>31</v>
      </c>
      <c r="B160" s="231"/>
      <c r="C160" s="231"/>
      <c r="D160" s="231"/>
      <c r="E160" s="231"/>
      <c r="F160" s="231"/>
      <c r="G160" s="231"/>
      <c r="H160" s="231"/>
      <c r="I160" s="231"/>
      <c r="J160" s="231" t="s">
        <v>63</v>
      </c>
      <c r="K160" s="231"/>
      <c r="L160" s="2" t="s">
        <v>4</v>
      </c>
      <c r="M160" s="231">
        <v>28</v>
      </c>
      <c r="N160" s="231"/>
      <c r="O160" s="132" t="s">
        <v>825</v>
      </c>
      <c r="P160" s="127"/>
      <c r="Q160" s="8"/>
      <c r="R160" s="9"/>
      <c r="S160" s="9"/>
      <c r="T160" s="9"/>
      <c r="U160" s="8"/>
      <c r="V160" s="8"/>
      <c r="W160" s="8"/>
      <c r="X160" s="8"/>
      <c r="Y160" s="8"/>
      <c r="Z160" s="10"/>
      <c r="AA160" s="10"/>
    </row>
    <row r="161" spans="1:27" x14ac:dyDescent="0.3">
      <c r="A161" s="231" t="s">
        <v>61</v>
      </c>
      <c r="B161" s="231"/>
      <c r="C161" s="231"/>
      <c r="D161" s="231"/>
      <c r="E161" s="231"/>
      <c r="F161" s="231"/>
      <c r="G161" s="231"/>
      <c r="H161" s="231"/>
      <c r="I161" s="231"/>
      <c r="J161" s="231" t="s">
        <v>63</v>
      </c>
      <c r="K161" s="231"/>
      <c r="L161" s="2" t="s">
        <v>4</v>
      </c>
      <c r="M161" s="231"/>
      <c r="N161" s="231"/>
      <c r="O161" s="132" t="s">
        <v>825</v>
      </c>
      <c r="P161" s="127"/>
      <c r="Q161" s="8"/>
      <c r="R161" s="9"/>
      <c r="S161" s="9"/>
      <c r="T161" s="9"/>
      <c r="U161" s="8"/>
      <c r="V161" s="8"/>
      <c r="W161" s="8"/>
      <c r="X161" s="8"/>
      <c r="Y161" s="8"/>
      <c r="Z161" s="10"/>
      <c r="AA161" s="10"/>
    </row>
    <row r="162" spans="1:27" x14ac:dyDescent="0.3">
      <c r="A162" s="231" t="s">
        <v>32</v>
      </c>
      <c r="B162" s="231"/>
      <c r="C162" s="231"/>
      <c r="D162" s="231"/>
      <c r="E162" s="231"/>
      <c r="F162" s="231"/>
      <c r="G162" s="231"/>
      <c r="H162" s="231"/>
      <c r="I162" s="231"/>
      <c r="J162" s="231" t="s">
        <v>63</v>
      </c>
      <c r="K162" s="231"/>
      <c r="L162" s="2" t="s">
        <v>4</v>
      </c>
      <c r="M162" s="231">
        <v>1305</v>
      </c>
      <c r="N162" s="231"/>
      <c r="O162" s="132" t="s">
        <v>825</v>
      </c>
      <c r="P162" s="127"/>
      <c r="Q162" s="8"/>
      <c r="R162" s="9"/>
      <c r="S162" s="9"/>
      <c r="T162" s="9"/>
      <c r="U162" s="8"/>
      <c r="V162" s="8"/>
      <c r="W162" s="8"/>
      <c r="X162" s="8"/>
      <c r="Y162" s="8"/>
      <c r="Z162" s="10"/>
      <c r="AA162" s="10"/>
    </row>
    <row r="163" spans="1:27" x14ac:dyDescent="0.3">
      <c r="A163" s="231" t="s">
        <v>62</v>
      </c>
      <c r="B163" s="231"/>
      <c r="C163" s="231"/>
      <c r="D163" s="231"/>
      <c r="E163" s="231"/>
      <c r="F163" s="231"/>
      <c r="G163" s="231"/>
      <c r="H163" s="231"/>
      <c r="I163" s="231"/>
      <c r="J163" s="231" t="s">
        <v>63</v>
      </c>
      <c r="K163" s="231"/>
      <c r="L163" s="2" t="s">
        <v>4</v>
      </c>
      <c r="M163" s="231"/>
      <c r="N163" s="231"/>
      <c r="O163" s="132" t="s">
        <v>825</v>
      </c>
      <c r="P163" s="127"/>
      <c r="Q163" s="8"/>
      <c r="R163" s="9"/>
      <c r="S163" s="9"/>
      <c r="T163" s="9"/>
      <c r="U163" s="8"/>
      <c r="V163" s="8"/>
      <c r="W163" s="8"/>
      <c r="X163" s="8"/>
      <c r="Y163" s="8"/>
      <c r="Z163" s="10"/>
      <c r="AA163" s="10"/>
    </row>
    <row r="164" spans="1:27" x14ac:dyDescent="0.3">
      <c r="A164" s="231" t="s">
        <v>57</v>
      </c>
      <c r="B164" s="231"/>
      <c r="C164" s="231"/>
      <c r="D164" s="231"/>
      <c r="E164" s="231"/>
      <c r="F164" s="231"/>
      <c r="G164" s="231"/>
      <c r="H164" s="231"/>
      <c r="I164" s="231"/>
      <c r="J164" s="231" t="s">
        <v>63</v>
      </c>
      <c r="K164" s="231"/>
      <c r="L164" s="2" t="s">
        <v>4</v>
      </c>
      <c r="M164" s="231"/>
      <c r="N164" s="231"/>
      <c r="O164" s="132" t="s">
        <v>825</v>
      </c>
      <c r="P164" s="127"/>
      <c r="Q164" s="8"/>
      <c r="R164" s="9"/>
      <c r="S164" s="9"/>
      <c r="T164" s="9"/>
      <c r="U164" s="8"/>
      <c r="V164" s="8"/>
      <c r="W164" s="8"/>
      <c r="X164" s="8"/>
      <c r="Y164" s="8"/>
      <c r="Z164" s="10"/>
      <c r="AA164" s="10"/>
    </row>
    <row r="165" spans="1:27" x14ac:dyDescent="0.3">
      <c r="A165" s="231" t="s">
        <v>34</v>
      </c>
      <c r="B165" s="231"/>
      <c r="C165" s="231"/>
      <c r="D165" s="231"/>
      <c r="E165" s="231"/>
      <c r="F165" s="231"/>
      <c r="G165" s="231"/>
      <c r="H165" s="231"/>
      <c r="I165" s="231"/>
      <c r="J165" s="231" t="s">
        <v>63</v>
      </c>
      <c r="K165" s="231"/>
      <c r="L165" s="2" t="s">
        <v>4</v>
      </c>
      <c r="M165" s="231">
        <v>741</v>
      </c>
      <c r="N165" s="231"/>
      <c r="O165" s="132" t="s">
        <v>825</v>
      </c>
      <c r="P165" s="127"/>
      <c r="Q165" s="8"/>
      <c r="R165" s="9"/>
      <c r="S165" s="9"/>
      <c r="T165" s="9"/>
      <c r="U165" s="8"/>
      <c r="V165" s="8"/>
      <c r="W165" s="8"/>
      <c r="X165" s="8"/>
      <c r="Y165" s="8"/>
      <c r="Z165" s="10"/>
      <c r="AA165" s="10"/>
    </row>
    <row r="166" spans="1:27" x14ac:dyDescent="0.3">
      <c r="A166" s="231" t="s">
        <v>35</v>
      </c>
      <c r="B166" s="231"/>
      <c r="C166" s="231"/>
      <c r="D166" s="231"/>
      <c r="E166" s="231"/>
      <c r="F166" s="231"/>
      <c r="G166" s="231"/>
      <c r="H166" s="231"/>
      <c r="I166" s="231"/>
      <c r="J166" s="231" t="s">
        <v>63</v>
      </c>
      <c r="K166" s="231"/>
      <c r="L166" s="2" t="s">
        <v>4</v>
      </c>
      <c r="M166" s="231"/>
      <c r="N166" s="231"/>
      <c r="O166" s="132" t="s">
        <v>825</v>
      </c>
      <c r="P166" s="127"/>
      <c r="Q166" s="8"/>
      <c r="R166" s="9"/>
      <c r="S166" s="9"/>
      <c r="T166" s="9"/>
      <c r="U166" s="8"/>
      <c r="V166" s="8"/>
      <c r="W166" s="8"/>
      <c r="X166" s="8"/>
      <c r="Y166" s="8"/>
      <c r="Z166" s="10"/>
      <c r="AA166" s="10"/>
    </row>
    <row r="167" spans="1:27" x14ac:dyDescent="0.3">
      <c r="A167" s="231" t="s">
        <v>36</v>
      </c>
      <c r="B167" s="231"/>
      <c r="C167" s="231"/>
      <c r="D167" s="231"/>
      <c r="E167" s="231"/>
      <c r="F167" s="231"/>
      <c r="G167" s="231"/>
      <c r="H167" s="231"/>
      <c r="I167" s="231"/>
      <c r="J167" s="231" t="s">
        <v>63</v>
      </c>
      <c r="K167" s="231"/>
      <c r="L167" s="2" t="s">
        <v>4</v>
      </c>
      <c r="M167" s="231">
        <v>1217</v>
      </c>
      <c r="N167" s="231"/>
      <c r="O167" s="132" t="s">
        <v>825</v>
      </c>
      <c r="P167" s="127"/>
      <c r="Q167" s="8"/>
      <c r="R167" s="9"/>
      <c r="S167" s="9"/>
      <c r="T167" s="9"/>
      <c r="U167" s="8"/>
      <c r="V167" s="8"/>
      <c r="W167" s="8"/>
      <c r="X167" s="8"/>
      <c r="Y167" s="8"/>
      <c r="Z167" s="10"/>
      <c r="AA167" s="10"/>
    </row>
    <row r="168" spans="1:27" x14ac:dyDescent="0.3">
      <c r="A168" s="231" t="s">
        <v>37</v>
      </c>
      <c r="B168" s="231"/>
      <c r="C168" s="231"/>
      <c r="D168" s="231"/>
      <c r="E168" s="231"/>
      <c r="F168" s="231"/>
      <c r="G168" s="231"/>
      <c r="H168" s="231"/>
      <c r="I168" s="231"/>
      <c r="J168" s="231" t="s">
        <v>63</v>
      </c>
      <c r="K168" s="231"/>
      <c r="L168" s="2" t="s">
        <v>4</v>
      </c>
      <c r="M168" s="231"/>
      <c r="N168" s="231"/>
      <c r="O168" s="132" t="s">
        <v>825</v>
      </c>
      <c r="P168" s="127"/>
      <c r="Q168" s="8"/>
      <c r="R168" s="9"/>
      <c r="S168" s="9"/>
      <c r="T168" s="9"/>
      <c r="U168" s="8"/>
      <c r="V168" s="8"/>
      <c r="W168" s="8"/>
      <c r="X168" s="8"/>
      <c r="Y168" s="8"/>
      <c r="Z168" s="10"/>
      <c r="AA168" s="10"/>
    </row>
    <row r="169" spans="1:27" x14ac:dyDescent="0.3">
      <c r="A169" s="231" t="s">
        <v>38</v>
      </c>
      <c r="B169" s="231"/>
      <c r="C169" s="231"/>
      <c r="D169" s="231"/>
      <c r="E169" s="231"/>
      <c r="F169" s="231"/>
      <c r="G169" s="231"/>
      <c r="H169" s="231"/>
      <c r="I169" s="231"/>
      <c r="J169" s="231" t="s">
        <v>63</v>
      </c>
      <c r="K169" s="231"/>
      <c r="L169" s="2" t="s">
        <v>4</v>
      </c>
      <c r="M169" s="231">
        <v>1150</v>
      </c>
      <c r="N169" s="231"/>
      <c r="O169" s="132" t="s">
        <v>825</v>
      </c>
      <c r="P169" s="127"/>
      <c r="Q169" s="8"/>
      <c r="R169" s="9"/>
      <c r="S169" s="9"/>
      <c r="T169" s="9"/>
      <c r="U169" s="8"/>
      <c r="V169" s="8"/>
      <c r="W169" s="8"/>
      <c r="X169" s="8"/>
      <c r="Y169" s="8"/>
      <c r="Z169" s="10"/>
      <c r="AA169" s="10"/>
    </row>
    <row r="170" spans="1:27" x14ac:dyDescent="0.3">
      <c r="A170" s="231" t="s">
        <v>40</v>
      </c>
      <c r="B170" s="231"/>
      <c r="C170" s="231"/>
      <c r="D170" s="231"/>
      <c r="E170" s="231"/>
      <c r="F170" s="231"/>
      <c r="G170" s="231"/>
      <c r="H170" s="231"/>
      <c r="I170" s="231"/>
      <c r="J170" s="231" t="s">
        <v>63</v>
      </c>
      <c r="K170" s="231"/>
      <c r="L170" s="2" t="s">
        <v>4</v>
      </c>
      <c r="M170" s="231">
        <v>1372</v>
      </c>
      <c r="N170" s="231"/>
      <c r="O170" s="132" t="s">
        <v>825</v>
      </c>
      <c r="P170" s="127"/>
      <c r="Q170" s="8"/>
      <c r="R170" s="9"/>
      <c r="S170" s="9"/>
      <c r="T170" s="9"/>
      <c r="U170" s="8"/>
      <c r="V170" s="8"/>
      <c r="W170" s="8"/>
      <c r="X170" s="8"/>
      <c r="Y170" s="8"/>
      <c r="Z170" s="10"/>
      <c r="AA170" s="10"/>
    </row>
    <row r="171" spans="1:27" x14ac:dyDescent="0.3">
      <c r="A171" s="231" t="s">
        <v>42</v>
      </c>
      <c r="B171" s="231"/>
      <c r="C171" s="231"/>
      <c r="D171" s="231"/>
      <c r="E171" s="231"/>
      <c r="F171" s="231"/>
      <c r="G171" s="231"/>
      <c r="H171" s="231"/>
      <c r="I171" s="231"/>
      <c r="J171" s="231" t="s">
        <v>63</v>
      </c>
      <c r="K171" s="231"/>
      <c r="L171" s="2" t="s">
        <v>4</v>
      </c>
      <c r="M171" s="231">
        <v>594</v>
      </c>
      <c r="N171" s="231"/>
      <c r="O171" s="132" t="s">
        <v>825</v>
      </c>
      <c r="P171" s="127"/>
      <c r="Q171" s="8"/>
      <c r="R171" s="9"/>
      <c r="S171" s="9"/>
      <c r="T171" s="9"/>
      <c r="U171" s="8"/>
      <c r="V171" s="8"/>
      <c r="W171" s="8"/>
      <c r="X171" s="8"/>
      <c r="Y171" s="8"/>
      <c r="Z171" s="10"/>
      <c r="AA171" s="10"/>
    </row>
    <row r="172" spans="1:27" x14ac:dyDescent="0.3">
      <c r="A172" s="231" t="s">
        <v>45</v>
      </c>
      <c r="B172" s="231"/>
      <c r="C172" s="231"/>
      <c r="D172" s="231"/>
      <c r="E172" s="231"/>
      <c r="F172" s="231"/>
      <c r="G172" s="231"/>
      <c r="H172" s="231"/>
      <c r="I172" s="231"/>
      <c r="J172" s="231" t="s">
        <v>63</v>
      </c>
      <c r="K172" s="231"/>
      <c r="L172" s="2" t="s">
        <v>4</v>
      </c>
      <c r="M172" s="231">
        <v>5466</v>
      </c>
      <c r="N172" s="231"/>
      <c r="O172" s="132" t="s">
        <v>825</v>
      </c>
      <c r="P172" s="127"/>
      <c r="Q172" s="8"/>
      <c r="R172" s="9"/>
      <c r="S172" s="9"/>
      <c r="T172" s="9"/>
      <c r="U172" s="8"/>
      <c r="V172" s="8"/>
      <c r="W172" s="8"/>
      <c r="X172" s="8"/>
      <c r="Y172" s="8"/>
      <c r="Z172" s="10"/>
      <c r="AA172" s="10"/>
    </row>
    <row r="173" spans="1:27" x14ac:dyDescent="0.3">
      <c r="A173" s="231" t="s">
        <v>46</v>
      </c>
      <c r="B173" s="231"/>
      <c r="C173" s="231"/>
      <c r="D173" s="231"/>
      <c r="E173" s="231"/>
      <c r="F173" s="231"/>
      <c r="G173" s="231"/>
      <c r="H173" s="231"/>
      <c r="I173" s="231"/>
      <c r="J173" s="231" t="s">
        <v>63</v>
      </c>
      <c r="K173" s="231"/>
      <c r="L173" s="2" t="s">
        <v>4</v>
      </c>
      <c r="M173" s="231">
        <v>2460</v>
      </c>
      <c r="N173" s="231"/>
      <c r="O173" s="132" t="s">
        <v>825</v>
      </c>
      <c r="P173" s="127"/>
      <c r="Q173" s="8"/>
      <c r="R173" s="9"/>
      <c r="S173" s="9"/>
      <c r="T173" s="9"/>
      <c r="U173" s="8"/>
      <c r="V173" s="8"/>
      <c r="W173" s="8"/>
      <c r="X173" s="8"/>
      <c r="Y173" s="8"/>
      <c r="Z173" s="10"/>
      <c r="AA173" s="10"/>
    </row>
    <row r="174" spans="1:27" x14ac:dyDescent="0.3">
      <c r="A174" s="231" t="s">
        <v>47</v>
      </c>
      <c r="B174" s="231"/>
      <c r="C174" s="231"/>
      <c r="D174" s="231"/>
      <c r="E174" s="231"/>
      <c r="F174" s="231"/>
      <c r="G174" s="231"/>
      <c r="H174" s="231"/>
      <c r="I174" s="231"/>
      <c r="J174" s="231" t="s">
        <v>63</v>
      </c>
      <c r="K174" s="231"/>
      <c r="L174" s="2" t="s">
        <v>4</v>
      </c>
      <c r="M174" s="231">
        <v>4561</v>
      </c>
      <c r="N174" s="231"/>
      <c r="O174" s="132" t="s">
        <v>825</v>
      </c>
      <c r="P174" s="127"/>
      <c r="Q174" s="8"/>
      <c r="R174" s="9"/>
      <c r="S174" s="9"/>
      <c r="T174" s="9"/>
      <c r="U174" s="8"/>
      <c r="V174" s="8"/>
      <c r="W174" s="8"/>
      <c r="X174" s="8"/>
      <c r="Y174" s="8"/>
      <c r="Z174" s="10"/>
      <c r="AA174" s="10"/>
    </row>
    <row r="175" spans="1:27" x14ac:dyDescent="0.3">
      <c r="A175" s="231" t="s">
        <v>48</v>
      </c>
      <c r="B175" s="231"/>
      <c r="C175" s="231"/>
      <c r="D175" s="231"/>
      <c r="E175" s="231"/>
      <c r="F175" s="231"/>
      <c r="G175" s="231"/>
      <c r="H175" s="231"/>
      <c r="I175" s="231"/>
      <c r="J175" s="231" t="s">
        <v>63</v>
      </c>
      <c r="K175" s="231"/>
      <c r="L175" s="2" t="s">
        <v>4</v>
      </c>
      <c r="M175" s="231">
        <v>3608</v>
      </c>
      <c r="N175" s="231"/>
      <c r="O175" s="132" t="s">
        <v>825</v>
      </c>
      <c r="P175" s="127"/>
      <c r="Q175" s="8"/>
      <c r="R175" s="9"/>
      <c r="S175" s="9"/>
      <c r="T175" s="9"/>
      <c r="U175" s="8"/>
      <c r="V175" s="8"/>
      <c r="W175" s="8"/>
      <c r="X175" s="8"/>
      <c r="Y175" s="8"/>
      <c r="Z175" s="10"/>
      <c r="AA175" s="10"/>
    </row>
    <row r="176" spans="1:27" x14ac:dyDescent="0.3">
      <c r="A176" s="231" t="s">
        <v>49</v>
      </c>
      <c r="B176" s="231"/>
      <c r="C176" s="231"/>
      <c r="D176" s="231"/>
      <c r="E176" s="231"/>
      <c r="F176" s="231"/>
      <c r="G176" s="231"/>
      <c r="H176" s="231"/>
      <c r="I176" s="231"/>
      <c r="J176" s="231" t="s">
        <v>63</v>
      </c>
      <c r="K176" s="231"/>
      <c r="L176" s="2" t="s">
        <v>4</v>
      </c>
      <c r="M176" s="231">
        <v>796</v>
      </c>
      <c r="N176" s="231"/>
      <c r="O176" s="132" t="s">
        <v>825</v>
      </c>
      <c r="P176" s="127"/>
      <c r="Q176" s="8"/>
      <c r="R176" s="9"/>
      <c r="S176" s="9"/>
      <c r="T176" s="9"/>
      <c r="U176" s="8"/>
      <c r="V176" s="8"/>
      <c r="W176" s="8"/>
      <c r="X176" s="8"/>
      <c r="Y176" s="8"/>
      <c r="Z176" s="10"/>
      <c r="AA176" s="10"/>
    </row>
    <row r="177" spans="1:27" x14ac:dyDescent="0.3">
      <c r="A177" s="231" t="s">
        <v>50</v>
      </c>
      <c r="B177" s="231"/>
      <c r="C177" s="231"/>
      <c r="D177" s="231"/>
      <c r="E177" s="231"/>
      <c r="F177" s="231"/>
      <c r="G177" s="231"/>
      <c r="H177" s="231"/>
      <c r="I177" s="231"/>
      <c r="J177" s="231" t="s">
        <v>63</v>
      </c>
      <c r="K177" s="231"/>
      <c r="L177" s="2" t="s">
        <v>4</v>
      </c>
      <c r="M177" s="231">
        <v>3436</v>
      </c>
      <c r="N177" s="231"/>
      <c r="O177" s="132" t="s">
        <v>825</v>
      </c>
      <c r="P177" s="127"/>
      <c r="Q177" s="8"/>
      <c r="R177" s="9"/>
      <c r="S177" s="9"/>
      <c r="T177" s="9"/>
      <c r="U177" s="8"/>
      <c r="V177" s="8"/>
      <c r="W177" s="8"/>
      <c r="X177" s="8"/>
      <c r="Y177" s="8"/>
      <c r="Z177" s="10"/>
      <c r="AA177" s="10"/>
    </row>
    <row r="178" spans="1:27" x14ac:dyDescent="0.3">
      <c r="A178" s="231" t="s">
        <v>51</v>
      </c>
      <c r="B178" s="231"/>
      <c r="C178" s="231"/>
      <c r="D178" s="231"/>
      <c r="E178" s="231"/>
      <c r="F178" s="231"/>
      <c r="G178" s="231"/>
      <c r="H178" s="231"/>
      <c r="I178" s="231"/>
      <c r="J178" s="231" t="s">
        <v>63</v>
      </c>
      <c r="K178" s="231"/>
      <c r="L178" s="2" t="s">
        <v>4</v>
      </c>
      <c r="M178" s="231">
        <v>1631</v>
      </c>
      <c r="N178" s="231"/>
      <c r="O178" s="132" t="s">
        <v>825</v>
      </c>
      <c r="P178" s="127"/>
      <c r="Q178" s="8"/>
      <c r="R178" s="9"/>
      <c r="S178" s="9"/>
      <c r="T178" s="9"/>
      <c r="U178" s="8"/>
      <c r="V178" s="8"/>
      <c r="W178" s="8"/>
      <c r="X178" s="8"/>
      <c r="Y178" s="8"/>
      <c r="Z178" s="10"/>
      <c r="AA178" s="10"/>
    </row>
    <row r="179" spans="1:27" x14ac:dyDescent="0.3">
      <c r="A179" s="231" t="s">
        <v>52</v>
      </c>
      <c r="B179" s="231"/>
      <c r="C179" s="231"/>
      <c r="D179" s="231"/>
      <c r="E179" s="231"/>
      <c r="F179" s="231"/>
      <c r="G179" s="231"/>
      <c r="H179" s="231"/>
      <c r="I179" s="231"/>
      <c r="J179" s="231" t="s">
        <v>63</v>
      </c>
      <c r="K179" s="231"/>
      <c r="L179" s="2" t="s">
        <v>4</v>
      </c>
      <c r="M179" s="231">
        <v>484</v>
      </c>
      <c r="N179" s="231"/>
      <c r="O179" s="132" t="s">
        <v>825</v>
      </c>
      <c r="P179" s="127"/>
      <c r="Q179" s="8"/>
      <c r="R179" s="9"/>
      <c r="S179" s="9"/>
      <c r="T179" s="9"/>
      <c r="U179" s="8"/>
      <c r="V179" s="8"/>
      <c r="W179" s="8"/>
      <c r="X179" s="8"/>
      <c r="Y179" s="8"/>
      <c r="Z179" s="10"/>
      <c r="AA179" s="10"/>
    </row>
    <row r="180" spans="1:27" x14ac:dyDescent="0.3">
      <c r="A180" s="231" t="s">
        <v>53</v>
      </c>
      <c r="B180" s="231"/>
      <c r="C180" s="231"/>
      <c r="D180" s="231"/>
      <c r="E180" s="231"/>
      <c r="F180" s="231"/>
      <c r="G180" s="231"/>
      <c r="H180" s="231"/>
      <c r="I180" s="231"/>
      <c r="J180" s="231" t="s">
        <v>63</v>
      </c>
      <c r="K180" s="231"/>
      <c r="L180" s="2" t="s">
        <v>4</v>
      </c>
      <c r="M180" s="231">
        <v>1185</v>
      </c>
      <c r="N180" s="231"/>
      <c r="O180" s="132" t="s">
        <v>825</v>
      </c>
      <c r="P180" s="127"/>
      <c r="Q180" s="8"/>
      <c r="R180" s="9"/>
      <c r="S180" s="9"/>
      <c r="T180" s="9"/>
      <c r="U180" s="8"/>
      <c r="V180" s="8"/>
      <c r="W180" s="8"/>
      <c r="X180" s="8"/>
      <c r="Y180" s="8"/>
      <c r="Z180" s="10"/>
      <c r="AA180" s="10"/>
    </row>
    <row r="181" spans="1:27" x14ac:dyDescent="0.3">
      <c r="A181" s="231" t="s">
        <v>54</v>
      </c>
      <c r="B181" s="231"/>
      <c r="C181" s="231"/>
      <c r="D181" s="231"/>
      <c r="E181" s="231"/>
      <c r="F181" s="231"/>
      <c r="G181" s="231"/>
      <c r="H181" s="231"/>
      <c r="I181" s="231"/>
      <c r="J181" s="231" t="s">
        <v>63</v>
      </c>
      <c r="K181" s="231"/>
      <c r="L181" s="2" t="s">
        <v>4</v>
      </c>
      <c r="M181" s="231">
        <v>23.1</v>
      </c>
      <c r="N181" s="231"/>
      <c r="O181" s="132" t="s">
        <v>825</v>
      </c>
      <c r="P181" s="127"/>
      <c r="Q181" s="8"/>
      <c r="R181" s="9"/>
      <c r="S181" s="9"/>
      <c r="T181" s="9"/>
      <c r="U181" s="8"/>
      <c r="V181" s="8"/>
      <c r="W181" s="8"/>
      <c r="X181" s="8"/>
      <c r="Y181" s="8"/>
      <c r="Z181" s="10"/>
      <c r="AA181" s="10"/>
    </row>
    <row r="182" spans="1:27" x14ac:dyDescent="0.3">
      <c r="A182" s="231" t="s">
        <v>67</v>
      </c>
      <c r="B182" s="231"/>
      <c r="C182" s="231"/>
      <c r="D182" s="231"/>
      <c r="E182" s="231"/>
      <c r="F182" s="231"/>
      <c r="G182" s="231"/>
      <c r="H182" s="231"/>
      <c r="I182" s="231"/>
      <c r="J182" s="231" t="s">
        <v>63</v>
      </c>
      <c r="K182" s="231"/>
      <c r="L182" s="2" t="s">
        <v>4</v>
      </c>
      <c r="M182" s="231">
        <v>34.799999999999997</v>
      </c>
      <c r="N182" s="231"/>
      <c r="O182" s="132" t="s">
        <v>825</v>
      </c>
      <c r="P182" s="127"/>
      <c r="Q182" s="8"/>
      <c r="R182" s="9"/>
      <c r="S182" s="9"/>
      <c r="T182" s="9"/>
      <c r="U182" s="8"/>
      <c r="V182" s="8"/>
      <c r="W182" s="8"/>
      <c r="X182" s="8"/>
      <c r="Y182" s="8"/>
      <c r="Z182" s="10"/>
      <c r="AA182" s="10"/>
    </row>
    <row r="183" spans="1:27" x14ac:dyDescent="0.3">
      <c r="A183" s="231" t="s">
        <v>68</v>
      </c>
      <c r="B183" s="231"/>
      <c r="C183" s="231"/>
      <c r="D183" s="231"/>
      <c r="E183" s="231"/>
      <c r="F183" s="231"/>
      <c r="G183" s="231"/>
      <c r="H183" s="231"/>
      <c r="I183" s="231"/>
      <c r="J183" s="231" t="s">
        <v>63</v>
      </c>
      <c r="K183" s="231"/>
      <c r="L183" s="2" t="s">
        <v>4</v>
      </c>
      <c r="M183" s="231">
        <v>2928</v>
      </c>
      <c r="N183" s="231"/>
      <c r="O183" s="132" t="s">
        <v>825</v>
      </c>
      <c r="P183" s="127"/>
      <c r="Q183" s="8"/>
      <c r="R183" s="9"/>
      <c r="S183" s="9"/>
      <c r="T183" s="9"/>
      <c r="U183" s="8"/>
      <c r="V183" s="8"/>
      <c r="W183" s="8"/>
      <c r="X183" s="8"/>
      <c r="Y183" s="8"/>
      <c r="Z183" s="10"/>
      <c r="AA183" s="10"/>
    </row>
    <row r="184" spans="1:27" x14ac:dyDescent="0.3">
      <c r="A184" s="231" t="s">
        <v>69</v>
      </c>
      <c r="B184" s="231"/>
      <c r="C184" s="231"/>
      <c r="D184" s="231"/>
      <c r="E184" s="231"/>
      <c r="F184" s="231"/>
      <c r="G184" s="231"/>
      <c r="H184" s="231"/>
      <c r="I184" s="231"/>
      <c r="J184" s="231" t="s">
        <v>63</v>
      </c>
      <c r="K184" s="231"/>
      <c r="L184" s="2" t="s">
        <v>4</v>
      </c>
      <c r="M184" s="231"/>
      <c r="N184" s="231"/>
      <c r="O184" s="132" t="s">
        <v>825</v>
      </c>
      <c r="P184" s="127"/>
      <c r="Q184" s="8"/>
      <c r="R184" s="9"/>
      <c r="S184" s="9"/>
      <c r="T184" s="9"/>
      <c r="U184" s="8"/>
      <c r="V184" s="8"/>
      <c r="W184" s="8"/>
      <c r="X184" s="8"/>
      <c r="Y184" s="8"/>
      <c r="Z184" s="10"/>
      <c r="AA184" s="10"/>
    </row>
    <row r="185" spans="1:27" x14ac:dyDescent="0.3">
      <c r="A185" s="231" t="s">
        <v>70</v>
      </c>
      <c r="B185" s="231"/>
      <c r="C185" s="231"/>
      <c r="D185" s="231"/>
      <c r="E185" s="231"/>
      <c r="F185" s="231"/>
      <c r="G185" s="231"/>
      <c r="H185" s="231"/>
      <c r="I185" s="231"/>
      <c r="J185" s="231" t="s">
        <v>63</v>
      </c>
      <c r="K185" s="231"/>
      <c r="L185" s="2" t="s">
        <v>4</v>
      </c>
      <c r="M185" s="231">
        <v>1500</v>
      </c>
      <c r="N185" s="231"/>
      <c r="O185" s="132" t="s">
        <v>825</v>
      </c>
      <c r="P185" s="127"/>
      <c r="Q185" s="8"/>
      <c r="R185" s="9"/>
      <c r="S185" s="9"/>
      <c r="T185" s="9"/>
      <c r="U185" s="8"/>
      <c r="V185" s="8"/>
      <c r="W185" s="8"/>
      <c r="X185" s="8"/>
      <c r="Y185" s="8"/>
      <c r="Z185" s="10"/>
      <c r="AA185" s="10"/>
    </row>
    <row r="186" spans="1:27" x14ac:dyDescent="0.3">
      <c r="A186" s="231" t="s">
        <v>71</v>
      </c>
      <c r="B186" s="231"/>
      <c r="C186" s="231"/>
      <c r="D186" s="231"/>
      <c r="E186" s="231"/>
      <c r="F186" s="231"/>
      <c r="G186" s="231"/>
      <c r="H186" s="231"/>
      <c r="I186" s="231"/>
      <c r="J186" s="231" t="s">
        <v>63</v>
      </c>
      <c r="K186" s="231"/>
      <c r="L186" s="2" t="s">
        <v>4</v>
      </c>
      <c r="M186" s="231"/>
      <c r="N186" s="231"/>
      <c r="O186" s="132" t="s">
        <v>825</v>
      </c>
      <c r="P186" s="127"/>
      <c r="Q186" s="8"/>
      <c r="R186" s="9"/>
      <c r="S186" s="9"/>
      <c r="T186" s="9"/>
      <c r="U186" s="8"/>
      <c r="V186" s="8"/>
      <c r="W186" s="8"/>
      <c r="X186" s="8"/>
      <c r="Y186" s="8"/>
      <c r="Z186" s="10"/>
      <c r="AA186" s="10"/>
    </row>
    <row r="187" spans="1:27" x14ac:dyDescent="0.3">
      <c r="A187" s="231" t="s">
        <v>73</v>
      </c>
      <c r="B187" s="231"/>
      <c r="C187" s="231"/>
      <c r="D187" s="231"/>
      <c r="E187" s="231"/>
      <c r="F187" s="231"/>
      <c r="G187" s="231"/>
      <c r="H187" s="231"/>
      <c r="I187" s="231"/>
      <c r="J187" s="231" t="s">
        <v>63</v>
      </c>
      <c r="K187" s="231"/>
      <c r="L187" s="2" t="s">
        <v>4</v>
      </c>
      <c r="M187" s="231"/>
      <c r="N187" s="231"/>
      <c r="O187" s="132" t="s">
        <v>825</v>
      </c>
      <c r="P187" s="127"/>
      <c r="Q187" s="8"/>
      <c r="R187" s="9"/>
      <c r="S187" s="9"/>
      <c r="T187" s="9"/>
      <c r="U187" s="8"/>
      <c r="V187" s="8"/>
      <c r="W187" s="8"/>
      <c r="X187" s="8"/>
      <c r="Y187" s="8"/>
      <c r="Z187" s="10"/>
      <c r="AA187" s="10"/>
    </row>
    <row r="188" spans="1:27" x14ac:dyDescent="0.3">
      <c r="A188" s="231" t="s">
        <v>74</v>
      </c>
      <c r="B188" s="231"/>
      <c r="C188" s="231"/>
      <c r="D188" s="231"/>
      <c r="E188" s="231"/>
      <c r="F188" s="231"/>
      <c r="G188" s="231"/>
      <c r="H188" s="231"/>
      <c r="I188" s="231"/>
      <c r="J188" s="231" t="s">
        <v>63</v>
      </c>
      <c r="K188" s="231"/>
      <c r="L188" s="2" t="s">
        <v>4</v>
      </c>
      <c r="M188" s="231"/>
      <c r="N188" s="231"/>
      <c r="O188" s="132" t="s">
        <v>825</v>
      </c>
      <c r="P188" s="127"/>
      <c r="Q188" s="8"/>
      <c r="R188" s="9"/>
      <c r="S188" s="9"/>
      <c r="T188" s="9"/>
      <c r="U188" s="8"/>
      <c r="V188" s="8"/>
      <c r="W188" s="8"/>
      <c r="X188" s="8"/>
      <c r="Y188" s="8"/>
      <c r="Z188" s="10"/>
      <c r="AA188" s="10"/>
    </row>
    <row r="189" spans="1:27" x14ac:dyDescent="0.3">
      <c r="A189" s="231" t="s">
        <v>75</v>
      </c>
      <c r="B189" s="231"/>
      <c r="C189" s="231"/>
      <c r="D189" s="231"/>
      <c r="E189" s="231"/>
      <c r="F189" s="231"/>
      <c r="G189" s="231"/>
      <c r="H189" s="231"/>
      <c r="I189" s="231"/>
      <c r="J189" s="231" t="s">
        <v>63</v>
      </c>
      <c r="K189" s="231"/>
      <c r="L189" s="2" t="s">
        <v>4</v>
      </c>
      <c r="M189" s="231">
        <v>1714</v>
      </c>
      <c r="N189" s="231"/>
      <c r="O189" s="132" t="s">
        <v>825</v>
      </c>
      <c r="P189" s="127"/>
      <c r="Q189" s="8"/>
      <c r="R189" s="9"/>
      <c r="S189" s="9"/>
      <c r="T189" s="9"/>
      <c r="U189" s="8"/>
      <c r="V189" s="8"/>
      <c r="W189" s="8"/>
      <c r="X189" s="8"/>
      <c r="Y189" s="8"/>
      <c r="Z189" s="10"/>
      <c r="AA189" s="10"/>
    </row>
    <row r="190" spans="1:27" x14ac:dyDescent="0.3">
      <c r="A190" s="231" t="s">
        <v>710</v>
      </c>
      <c r="B190" s="231"/>
      <c r="C190" s="231"/>
      <c r="D190" s="231"/>
      <c r="E190" s="231"/>
      <c r="F190" s="231"/>
      <c r="G190" s="231"/>
      <c r="H190" s="231"/>
      <c r="I190" s="231"/>
      <c r="J190" s="231" t="s">
        <v>63</v>
      </c>
      <c r="K190" s="231"/>
      <c r="L190" s="2" t="s">
        <v>4</v>
      </c>
      <c r="M190" s="231">
        <v>1646</v>
      </c>
      <c r="N190" s="231"/>
      <c r="O190" s="132" t="s">
        <v>825</v>
      </c>
      <c r="P190" s="127"/>
      <c r="Q190" s="8"/>
      <c r="R190" s="9"/>
      <c r="S190" s="9"/>
      <c r="T190" s="9"/>
      <c r="U190" s="8"/>
      <c r="V190" s="8"/>
      <c r="W190" s="8"/>
      <c r="X190" s="8"/>
      <c r="Y190" s="8"/>
      <c r="Z190" s="10"/>
      <c r="AA190" s="10"/>
    </row>
    <row r="191" spans="1:27" x14ac:dyDescent="0.3">
      <c r="A191" s="231" t="s">
        <v>78</v>
      </c>
      <c r="B191" s="231"/>
      <c r="C191" s="231"/>
      <c r="D191" s="231"/>
      <c r="E191" s="231"/>
      <c r="F191" s="231"/>
      <c r="G191" s="231"/>
      <c r="H191" s="231"/>
      <c r="I191" s="231"/>
      <c r="J191" s="231" t="s">
        <v>63</v>
      </c>
      <c r="K191" s="231"/>
      <c r="L191" s="2" t="s">
        <v>4</v>
      </c>
      <c r="M191" s="231">
        <v>2031</v>
      </c>
      <c r="N191" s="231"/>
      <c r="O191" s="132" t="s">
        <v>825</v>
      </c>
      <c r="P191" s="127"/>
      <c r="Q191" s="8"/>
      <c r="R191" s="9"/>
      <c r="S191" s="9"/>
      <c r="T191" s="9"/>
      <c r="U191" s="8"/>
      <c r="V191" s="8"/>
      <c r="W191" s="8"/>
      <c r="X191" s="8"/>
      <c r="Y191" s="8"/>
      <c r="Z191" s="10"/>
      <c r="AA191" s="10"/>
    </row>
    <row r="192" spans="1:27" x14ac:dyDescent="0.3">
      <c r="A192" s="231" t="s">
        <v>79</v>
      </c>
      <c r="B192" s="231"/>
      <c r="C192" s="231"/>
      <c r="D192" s="231"/>
      <c r="E192" s="231"/>
      <c r="F192" s="231"/>
      <c r="G192" s="231"/>
      <c r="H192" s="231"/>
      <c r="I192" s="231"/>
      <c r="J192" s="231" t="s">
        <v>63</v>
      </c>
      <c r="K192" s="231"/>
      <c r="L192" s="2" t="s">
        <v>4</v>
      </c>
      <c r="M192" s="231"/>
      <c r="N192" s="231"/>
      <c r="O192" s="132" t="s">
        <v>825</v>
      </c>
      <c r="P192" s="127"/>
      <c r="Q192" s="8"/>
      <c r="R192" s="9"/>
      <c r="S192" s="9"/>
      <c r="T192" s="9"/>
      <c r="U192" s="8"/>
      <c r="V192" s="8"/>
      <c r="W192" s="8"/>
      <c r="X192" s="8"/>
      <c r="Y192" s="8"/>
      <c r="Z192" s="10"/>
      <c r="AA192" s="10"/>
    </row>
    <row r="193" spans="1:27" s="55" customFormat="1" x14ac:dyDescent="0.3">
      <c r="A193" s="231" t="s">
        <v>709</v>
      </c>
      <c r="B193" s="231"/>
      <c r="C193" s="231"/>
      <c r="D193" s="231"/>
      <c r="E193" s="231"/>
      <c r="F193" s="231"/>
      <c r="G193" s="231"/>
      <c r="H193" s="231"/>
      <c r="I193" s="231"/>
      <c r="J193" s="231" t="s">
        <v>63</v>
      </c>
      <c r="K193" s="231"/>
      <c r="L193" s="2" t="s">
        <v>4</v>
      </c>
      <c r="M193" s="231">
        <v>1176</v>
      </c>
      <c r="N193" s="231"/>
      <c r="O193" s="132" t="s">
        <v>825</v>
      </c>
      <c r="P193" s="127"/>
      <c r="Q193" s="8"/>
      <c r="R193" s="54"/>
      <c r="S193" s="54"/>
      <c r="T193" s="54"/>
      <c r="U193" s="8"/>
      <c r="V193" s="8"/>
      <c r="W193" s="8"/>
      <c r="X193" s="8"/>
      <c r="Y193" s="8"/>
      <c r="Z193" s="10"/>
      <c r="AA193" s="10"/>
    </row>
    <row r="194" spans="1:27" x14ac:dyDescent="0.3">
      <c r="A194" s="231" t="s">
        <v>80</v>
      </c>
      <c r="B194" s="231"/>
      <c r="C194" s="231"/>
      <c r="D194" s="231"/>
      <c r="E194" s="231"/>
      <c r="F194" s="231"/>
      <c r="G194" s="231"/>
      <c r="H194" s="231"/>
      <c r="I194" s="231"/>
      <c r="J194" s="231" t="s">
        <v>63</v>
      </c>
      <c r="K194" s="231"/>
      <c r="L194" s="2" t="s">
        <v>4</v>
      </c>
      <c r="M194" s="231"/>
      <c r="N194" s="231"/>
      <c r="O194" s="132" t="s">
        <v>825</v>
      </c>
      <c r="P194" s="127"/>
      <c r="Q194" s="8"/>
      <c r="R194" s="9"/>
      <c r="S194" s="9"/>
      <c r="T194" s="9"/>
      <c r="U194" s="8"/>
      <c r="V194" s="8"/>
      <c r="W194" s="8"/>
      <c r="X194" s="8"/>
      <c r="Y194" s="8"/>
      <c r="Z194" s="10"/>
      <c r="AA194" s="10"/>
    </row>
    <row r="195" spans="1:27" x14ac:dyDescent="0.3">
      <c r="A195" s="231" t="s">
        <v>81</v>
      </c>
      <c r="B195" s="231"/>
      <c r="C195" s="231"/>
      <c r="D195" s="231"/>
      <c r="E195" s="231"/>
      <c r="F195" s="231"/>
      <c r="G195" s="231"/>
      <c r="H195" s="231"/>
      <c r="I195" s="231"/>
      <c r="J195" s="231" t="s">
        <v>63</v>
      </c>
      <c r="K195" s="231"/>
      <c r="L195" s="2" t="s">
        <v>4</v>
      </c>
      <c r="M195" s="231"/>
      <c r="N195" s="231"/>
      <c r="O195" s="132" t="s">
        <v>825</v>
      </c>
      <c r="P195" s="127"/>
      <c r="Q195" s="8"/>
      <c r="R195" s="9"/>
      <c r="S195" s="9"/>
      <c r="T195" s="9"/>
      <c r="U195" s="8"/>
      <c r="V195" s="8"/>
      <c r="W195" s="8"/>
      <c r="X195" s="8"/>
      <c r="Y195" s="8"/>
      <c r="Z195" s="10"/>
      <c r="AA195" s="10"/>
    </row>
    <row r="196" spans="1:27" ht="13.85" customHeight="1" x14ac:dyDescent="0.3">
      <c r="A196" s="247"/>
      <c r="B196" s="248"/>
      <c r="C196" s="248"/>
      <c r="D196" s="248"/>
      <c r="E196" s="248"/>
      <c r="F196" s="248"/>
      <c r="G196" s="248"/>
      <c r="H196" s="248"/>
      <c r="I196" s="248"/>
      <c r="J196" s="248"/>
      <c r="K196" s="248"/>
      <c r="L196" s="248"/>
      <c r="M196" s="248"/>
      <c r="N196" s="248"/>
      <c r="O196" s="248"/>
      <c r="P196" s="249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</row>
    <row r="197" spans="1:27" x14ac:dyDescent="0.3">
      <c r="A197" s="231" t="s">
        <v>17</v>
      </c>
      <c r="B197" s="231"/>
      <c r="C197" s="231"/>
      <c r="D197" s="231"/>
      <c r="E197" s="231"/>
      <c r="F197" s="231"/>
      <c r="G197" s="231"/>
      <c r="H197" s="231"/>
      <c r="I197" s="231"/>
      <c r="J197" s="231" t="s">
        <v>66</v>
      </c>
      <c r="K197" s="231"/>
      <c r="L197" s="2" t="s">
        <v>4</v>
      </c>
      <c r="M197" s="231">
        <v>195</v>
      </c>
      <c r="N197" s="231"/>
      <c r="O197" s="132" t="s">
        <v>825</v>
      </c>
      <c r="P197" s="127"/>
      <c r="Q197" s="8"/>
      <c r="R197" s="9"/>
      <c r="S197" s="9"/>
      <c r="T197" s="9"/>
      <c r="U197" s="8"/>
      <c r="V197" s="8"/>
      <c r="W197" s="8"/>
      <c r="X197" s="8"/>
      <c r="Y197" s="8"/>
      <c r="Z197" s="10"/>
      <c r="AA197" s="10"/>
    </row>
    <row r="198" spans="1:27" x14ac:dyDescent="0.3">
      <c r="A198" s="231" t="s">
        <v>18</v>
      </c>
      <c r="B198" s="231"/>
      <c r="C198" s="231"/>
      <c r="D198" s="231"/>
      <c r="E198" s="231"/>
      <c r="F198" s="231"/>
      <c r="G198" s="231"/>
      <c r="H198" s="231"/>
      <c r="I198" s="231"/>
      <c r="J198" s="231" t="s">
        <v>66</v>
      </c>
      <c r="K198" s="231"/>
      <c r="L198" s="2" t="s">
        <v>4</v>
      </c>
      <c r="M198" s="231"/>
      <c r="N198" s="231"/>
      <c r="O198" s="132" t="s">
        <v>825</v>
      </c>
      <c r="P198" s="127"/>
      <c r="Q198" s="8"/>
      <c r="R198" s="9"/>
      <c r="S198" s="9"/>
      <c r="T198" s="9"/>
      <c r="U198" s="8"/>
      <c r="V198" s="8"/>
      <c r="W198" s="8"/>
      <c r="X198" s="8"/>
      <c r="Y198" s="8"/>
      <c r="Z198" s="10"/>
      <c r="AA198" s="10"/>
    </row>
    <row r="199" spans="1:27" x14ac:dyDescent="0.3">
      <c r="A199" s="231" t="s">
        <v>19</v>
      </c>
      <c r="B199" s="231"/>
      <c r="C199" s="231"/>
      <c r="D199" s="231"/>
      <c r="E199" s="231"/>
      <c r="F199" s="231"/>
      <c r="G199" s="231"/>
      <c r="H199" s="231"/>
      <c r="I199" s="231"/>
      <c r="J199" s="231" t="s">
        <v>66</v>
      </c>
      <c r="K199" s="231"/>
      <c r="L199" s="2" t="s">
        <v>4</v>
      </c>
      <c r="M199" s="231">
        <v>49.7</v>
      </c>
      <c r="N199" s="231"/>
      <c r="O199" s="132" t="s">
        <v>825</v>
      </c>
      <c r="P199" s="127"/>
      <c r="Q199" s="8"/>
      <c r="R199" s="9"/>
      <c r="S199" s="9"/>
      <c r="T199" s="9"/>
      <c r="U199" s="8"/>
      <c r="V199" s="8"/>
      <c r="W199" s="8"/>
      <c r="X199" s="8"/>
      <c r="Y199" s="8"/>
      <c r="Z199" s="10"/>
      <c r="AA199" s="10"/>
    </row>
    <row r="200" spans="1:27" x14ac:dyDescent="0.3">
      <c r="A200" s="231" t="s">
        <v>20</v>
      </c>
      <c r="B200" s="231"/>
      <c r="C200" s="231"/>
      <c r="D200" s="231"/>
      <c r="E200" s="231"/>
      <c r="F200" s="231"/>
      <c r="G200" s="231"/>
      <c r="H200" s="231"/>
      <c r="I200" s="231"/>
      <c r="J200" s="231" t="s">
        <v>66</v>
      </c>
      <c r="K200" s="231"/>
      <c r="L200" s="2" t="s">
        <v>4</v>
      </c>
      <c r="M200" s="231"/>
      <c r="N200" s="231"/>
      <c r="O200" s="132" t="s">
        <v>825</v>
      </c>
      <c r="P200" s="127"/>
      <c r="Q200" s="8"/>
      <c r="R200" s="9"/>
      <c r="S200" s="9"/>
      <c r="T200" s="9"/>
      <c r="U200" s="8"/>
      <c r="V200" s="8"/>
      <c r="W200" s="8"/>
      <c r="X200" s="8"/>
      <c r="Y200" s="8"/>
      <c r="Z200" s="10"/>
      <c r="AA200" s="10"/>
    </row>
    <row r="201" spans="1:27" x14ac:dyDescent="0.3">
      <c r="A201" s="231" t="s">
        <v>21</v>
      </c>
      <c r="B201" s="231"/>
      <c r="C201" s="231"/>
      <c r="D201" s="231"/>
      <c r="E201" s="231"/>
      <c r="F201" s="231"/>
      <c r="G201" s="231"/>
      <c r="H201" s="231"/>
      <c r="I201" s="231"/>
      <c r="J201" s="231" t="s">
        <v>66</v>
      </c>
      <c r="K201" s="231"/>
      <c r="L201" s="2" t="s">
        <v>4</v>
      </c>
      <c r="M201" s="231"/>
      <c r="N201" s="231"/>
      <c r="O201" s="132" t="s">
        <v>825</v>
      </c>
      <c r="P201" s="127"/>
      <c r="Q201" s="8"/>
      <c r="R201" s="9"/>
      <c r="S201" s="9"/>
      <c r="T201" s="9"/>
      <c r="U201" s="8"/>
      <c r="V201" s="8"/>
      <c r="W201" s="8"/>
      <c r="X201" s="8"/>
      <c r="Y201" s="8"/>
      <c r="Z201" s="10"/>
      <c r="AA201" s="10"/>
    </row>
    <row r="202" spans="1:27" x14ac:dyDescent="0.3">
      <c r="A202" s="231" t="s">
        <v>22</v>
      </c>
      <c r="B202" s="231"/>
      <c r="C202" s="231"/>
      <c r="D202" s="231"/>
      <c r="E202" s="231"/>
      <c r="F202" s="231"/>
      <c r="G202" s="231"/>
      <c r="H202" s="231"/>
      <c r="I202" s="231"/>
      <c r="J202" s="231" t="s">
        <v>66</v>
      </c>
      <c r="K202" s="231"/>
      <c r="L202" s="2" t="s">
        <v>4</v>
      </c>
      <c r="M202" s="231">
        <v>500</v>
      </c>
      <c r="N202" s="231"/>
      <c r="O202" s="132" t="s">
        <v>825</v>
      </c>
      <c r="P202" s="127"/>
      <c r="Q202" s="8"/>
      <c r="R202" s="9"/>
      <c r="S202" s="9"/>
      <c r="T202" s="9"/>
      <c r="U202" s="8"/>
      <c r="V202" s="8"/>
      <c r="W202" s="8"/>
      <c r="X202" s="8"/>
      <c r="Y202" s="8"/>
      <c r="Z202" s="10"/>
      <c r="AA202" s="10"/>
    </row>
    <row r="203" spans="1:27" x14ac:dyDescent="0.3">
      <c r="A203" s="231" t="s">
        <v>23</v>
      </c>
      <c r="B203" s="231"/>
      <c r="C203" s="231"/>
      <c r="D203" s="231"/>
      <c r="E203" s="231"/>
      <c r="F203" s="231"/>
      <c r="G203" s="231"/>
      <c r="H203" s="231"/>
      <c r="I203" s="231"/>
      <c r="J203" s="231" t="s">
        <v>66</v>
      </c>
      <c r="K203" s="231"/>
      <c r="L203" s="2" t="s">
        <v>4</v>
      </c>
      <c r="M203" s="231"/>
      <c r="N203" s="231"/>
      <c r="O203" s="132" t="s">
        <v>825</v>
      </c>
      <c r="P203" s="127"/>
      <c r="Q203" s="8"/>
      <c r="R203" s="9"/>
      <c r="S203" s="9"/>
      <c r="T203" s="9"/>
      <c r="U203" s="8"/>
      <c r="V203" s="8"/>
      <c r="W203" s="8"/>
      <c r="X203" s="8"/>
      <c r="Y203" s="8"/>
      <c r="Z203" s="10"/>
      <c r="AA203" s="10"/>
    </row>
    <row r="204" spans="1:27" x14ac:dyDescent="0.3">
      <c r="A204" s="231" t="s">
        <v>59</v>
      </c>
      <c r="B204" s="231"/>
      <c r="C204" s="231"/>
      <c r="D204" s="231"/>
      <c r="E204" s="231"/>
      <c r="F204" s="231"/>
      <c r="G204" s="231"/>
      <c r="H204" s="231"/>
      <c r="I204" s="231"/>
      <c r="J204" s="231" t="s">
        <v>66</v>
      </c>
      <c r="K204" s="231"/>
      <c r="L204" s="2" t="s">
        <v>4</v>
      </c>
      <c r="M204" s="231"/>
      <c r="N204" s="231"/>
      <c r="O204" s="132" t="s">
        <v>825</v>
      </c>
      <c r="P204" s="127"/>
      <c r="Q204" s="8"/>
      <c r="R204" s="9"/>
      <c r="S204" s="9"/>
      <c r="T204" s="9"/>
      <c r="U204" s="8"/>
      <c r="V204" s="8"/>
      <c r="W204" s="8"/>
      <c r="X204" s="8"/>
      <c r="Y204" s="8"/>
      <c r="Z204" s="10"/>
      <c r="AA204" s="10"/>
    </row>
    <row r="205" spans="1:27" x14ac:dyDescent="0.3">
      <c r="A205" s="231" t="s">
        <v>24</v>
      </c>
      <c r="B205" s="231"/>
      <c r="C205" s="231"/>
      <c r="D205" s="231"/>
      <c r="E205" s="231"/>
      <c r="F205" s="231"/>
      <c r="G205" s="231"/>
      <c r="H205" s="231"/>
      <c r="I205" s="231"/>
      <c r="J205" s="231" t="s">
        <v>66</v>
      </c>
      <c r="K205" s="231"/>
      <c r="L205" s="2" t="s">
        <v>4</v>
      </c>
      <c r="M205" s="231"/>
      <c r="N205" s="231"/>
      <c r="O205" s="132" t="s">
        <v>825</v>
      </c>
      <c r="P205" s="127"/>
      <c r="Q205" s="8"/>
      <c r="R205" s="9"/>
      <c r="S205" s="9"/>
      <c r="T205" s="9"/>
      <c r="U205" s="8"/>
      <c r="V205" s="8"/>
      <c r="W205" s="8"/>
      <c r="X205" s="8"/>
      <c r="Y205" s="8"/>
      <c r="Z205" s="10"/>
      <c r="AA205" s="10"/>
    </row>
    <row r="206" spans="1:27" x14ac:dyDescent="0.3">
      <c r="A206" s="231" t="s">
        <v>60</v>
      </c>
      <c r="B206" s="231"/>
      <c r="C206" s="231"/>
      <c r="D206" s="231"/>
      <c r="E206" s="231"/>
      <c r="F206" s="231"/>
      <c r="G206" s="231"/>
      <c r="H206" s="231"/>
      <c r="I206" s="231"/>
      <c r="J206" s="231" t="s">
        <v>66</v>
      </c>
      <c r="K206" s="231"/>
      <c r="L206" s="2" t="s">
        <v>4</v>
      </c>
      <c r="M206" s="231"/>
      <c r="N206" s="231"/>
      <c r="O206" s="132" t="s">
        <v>825</v>
      </c>
      <c r="P206" s="127"/>
      <c r="Q206" s="8"/>
      <c r="R206" s="9"/>
      <c r="S206" s="9"/>
      <c r="T206" s="9"/>
      <c r="U206" s="8"/>
      <c r="V206" s="8"/>
      <c r="W206" s="8"/>
      <c r="X206" s="8"/>
      <c r="Y206" s="8"/>
      <c r="Z206" s="10"/>
      <c r="AA206" s="10"/>
    </row>
    <row r="207" spans="1:27" x14ac:dyDescent="0.3">
      <c r="A207" s="231" t="s">
        <v>25</v>
      </c>
      <c r="B207" s="231"/>
      <c r="C207" s="231"/>
      <c r="D207" s="231"/>
      <c r="E207" s="231"/>
      <c r="F207" s="231"/>
      <c r="G207" s="231"/>
      <c r="H207" s="231"/>
      <c r="I207" s="231"/>
      <c r="J207" s="231" t="s">
        <v>66</v>
      </c>
      <c r="K207" s="231"/>
      <c r="L207" s="2" t="s">
        <v>4</v>
      </c>
      <c r="M207" s="231"/>
      <c r="N207" s="231"/>
      <c r="O207" s="132" t="s">
        <v>825</v>
      </c>
      <c r="P207" s="127"/>
      <c r="Q207" s="8"/>
      <c r="R207" s="9"/>
      <c r="S207" s="9"/>
      <c r="T207" s="9"/>
      <c r="U207" s="8"/>
      <c r="V207" s="8"/>
      <c r="W207" s="8"/>
      <c r="X207" s="8"/>
      <c r="Y207" s="8"/>
      <c r="Z207" s="10"/>
      <c r="AA207" s="10"/>
    </row>
    <row r="208" spans="1:27" x14ac:dyDescent="0.3">
      <c r="A208" s="231" t="s">
        <v>26</v>
      </c>
      <c r="B208" s="231"/>
      <c r="C208" s="231"/>
      <c r="D208" s="231"/>
      <c r="E208" s="231"/>
      <c r="F208" s="231"/>
      <c r="G208" s="231"/>
      <c r="H208" s="231"/>
      <c r="I208" s="231"/>
      <c r="J208" s="231" t="s">
        <v>66</v>
      </c>
      <c r="K208" s="231"/>
      <c r="L208" s="2" t="s">
        <v>4</v>
      </c>
      <c r="M208" s="231">
        <v>10</v>
      </c>
      <c r="N208" s="231"/>
      <c r="O208" s="132" t="s">
        <v>825</v>
      </c>
      <c r="P208" s="127"/>
      <c r="Q208" s="8"/>
      <c r="R208" s="9"/>
      <c r="S208" s="9"/>
      <c r="T208" s="9"/>
      <c r="U208" s="8"/>
      <c r="V208" s="8"/>
      <c r="W208" s="8"/>
      <c r="X208" s="8"/>
      <c r="Y208" s="8"/>
      <c r="Z208" s="10"/>
      <c r="AA208" s="10"/>
    </row>
    <row r="209" spans="1:27" x14ac:dyDescent="0.3">
      <c r="A209" s="231" t="s">
        <v>27</v>
      </c>
      <c r="B209" s="231"/>
      <c r="C209" s="231"/>
      <c r="D209" s="231"/>
      <c r="E209" s="231"/>
      <c r="F209" s="231"/>
      <c r="G209" s="231"/>
      <c r="H209" s="231"/>
      <c r="I209" s="231"/>
      <c r="J209" s="231" t="s">
        <v>66</v>
      </c>
      <c r="K209" s="231"/>
      <c r="L209" s="2" t="s">
        <v>4</v>
      </c>
      <c r="M209" s="231"/>
      <c r="N209" s="231"/>
      <c r="O209" s="132" t="s">
        <v>825</v>
      </c>
      <c r="P209" s="127"/>
      <c r="Q209" s="8"/>
      <c r="R209" s="9"/>
      <c r="S209" s="9"/>
      <c r="T209" s="9"/>
      <c r="U209" s="8"/>
      <c r="V209" s="8"/>
      <c r="W209" s="8"/>
      <c r="X209" s="8"/>
      <c r="Y209" s="8"/>
      <c r="Z209" s="10"/>
      <c r="AA209" s="10"/>
    </row>
    <row r="210" spans="1:27" x14ac:dyDescent="0.3">
      <c r="A210" s="231" t="s">
        <v>29</v>
      </c>
      <c r="B210" s="231"/>
      <c r="C210" s="231"/>
      <c r="D210" s="231"/>
      <c r="E210" s="231"/>
      <c r="F210" s="231"/>
      <c r="G210" s="231"/>
      <c r="H210" s="231"/>
      <c r="I210" s="231"/>
      <c r="J210" s="231" t="s">
        <v>66</v>
      </c>
      <c r="K210" s="231"/>
      <c r="L210" s="2" t="s">
        <v>4</v>
      </c>
      <c r="M210" s="231">
        <v>318</v>
      </c>
      <c r="N210" s="231"/>
      <c r="O210" s="132" t="s">
        <v>825</v>
      </c>
      <c r="P210" s="127"/>
      <c r="Q210" s="8"/>
      <c r="R210" s="9"/>
      <c r="S210" s="9"/>
      <c r="T210" s="9"/>
      <c r="U210" s="8"/>
      <c r="V210" s="8"/>
      <c r="W210" s="8"/>
      <c r="X210" s="8"/>
      <c r="Y210" s="8"/>
      <c r="Z210" s="10"/>
      <c r="AA210" s="10"/>
    </row>
    <row r="211" spans="1:27" x14ac:dyDescent="0.3">
      <c r="A211" s="231" t="s">
        <v>30</v>
      </c>
      <c r="B211" s="231"/>
      <c r="C211" s="231"/>
      <c r="D211" s="231"/>
      <c r="E211" s="231"/>
      <c r="F211" s="231"/>
      <c r="G211" s="231"/>
      <c r="H211" s="231"/>
      <c r="I211" s="231"/>
      <c r="J211" s="231" t="s">
        <v>66</v>
      </c>
      <c r="K211" s="231"/>
      <c r="L211" s="2" t="s">
        <v>4</v>
      </c>
      <c r="M211" s="231">
        <v>81</v>
      </c>
      <c r="N211" s="231"/>
      <c r="O211" s="132" t="s">
        <v>825</v>
      </c>
      <c r="P211" s="127"/>
      <c r="Q211" s="8"/>
      <c r="R211" s="9"/>
      <c r="S211" s="9"/>
      <c r="T211" s="9"/>
      <c r="U211" s="8"/>
      <c r="V211" s="8"/>
      <c r="W211" s="8"/>
      <c r="X211" s="8"/>
      <c r="Y211" s="8"/>
      <c r="Z211" s="10"/>
      <c r="AA211" s="10"/>
    </row>
    <row r="212" spans="1:27" x14ac:dyDescent="0.3">
      <c r="A212" s="231" t="s">
        <v>44</v>
      </c>
      <c r="B212" s="231"/>
      <c r="C212" s="231"/>
      <c r="D212" s="231"/>
      <c r="E212" s="231"/>
      <c r="F212" s="231"/>
      <c r="G212" s="231"/>
      <c r="H212" s="231"/>
      <c r="I212" s="231"/>
      <c r="J212" s="231" t="s">
        <v>66</v>
      </c>
      <c r="K212" s="231"/>
      <c r="L212" s="2" t="s">
        <v>4</v>
      </c>
      <c r="M212" s="231"/>
      <c r="N212" s="231"/>
      <c r="O212" s="132" t="s">
        <v>825</v>
      </c>
      <c r="P212" s="127"/>
      <c r="Q212" s="8"/>
      <c r="R212" s="9"/>
      <c r="S212" s="9"/>
      <c r="T212" s="9"/>
      <c r="U212" s="8"/>
      <c r="V212" s="8"/>
      <c r="W212" s="8"/>
      <c r="X212" s="8"/>
      <c r="Y212" s="8"/>
      <c r="Z212" s="10"/>
      <c r="AA212" s="10"/>
    </row>
    <row r="213" spans="1:27" x14ac:dyDescent="0.3">
      <c r="A213" s="231" t="s">
        <v>31</v>
      </c>
      <c r="B213" s="231"/>
      <c r="C213" s="231"/>
      <c r="D213" s="231"/>
      <c r="E213" s="231"/>
      <c r="F213" s="231"/>
      <c r="G213" s="231"/>
      <c r="H213" s="231"/>
      <c r="I213" s="231"/>
      <c r="J213" s="231" t="s">
        <v>66</v>
      </c>
      <c r="K213" s="231"/>
      <c r="L213" s="2" t="s">
        <v>4</v>
      </c>
      <c r="M213" s="231"/>
      <c r="N213" s="231"/>
      <c r="O213" s="132" t="s">
        <v>825</v>
      </c>
      <c r="P213" s="127"/>
      <c r="Q213" s="8"/>
      <c r="R213" s="9"/>
      <c r="S213" s="9"/>
      <c r="T213" s="9"/>
      <c r="U213" s="8"/>
      <c r="V213" s="8"/>
      <c r="W213" s="8"/>
      <c r="X213" s="8"/>
      <c r="Y213" s="8"/>
      <c r="Z213" s="10"/>
      <c r="AA213" s="10"/>
    </row>
    <row r="214" spans="1:27" x14ac:dyDescent="0.3">
      <c r="A214" s="231" t="s">
        <v>61</v>
      </c>
      <c r="B214" s="231"/>
      <c r="C214" s="231"/>
      <c r="D214" s="231"/>
      <c r="E214" s="231"/>
      <c r="F214" s="231"/>
      <c r="G214" s="231"/>
      <c r="H214" s="231"/>
      <c r="I214" s="231"/>
      <c r="J214" s="231" t="s">
        <v>66</v>
      </c>
      <c r="K214" s="231"/>
      <c r="L214" s="2" t="s">
        <v>4</v>
      </c>
      <c r="M214" s="231"/>
      <c r="N214" s="231"/>
      <c r="O214" s="132" t="s">
        <v>825</v>
      </c>
      <c r="P214" s="127"/>
      <c r="Q214" s="8"/>
      <c r="R214" s="9"/>
      <c r="S214" s="9"/>
      <c r="T214" s="9"/>
      <c r="U214" s="8"/>
      <c r="V214" s="8"/>
      <c r="W214" s="8"/>
      <c r="X214" s="8"/>
      <c r="Y214" s="8"/>
      <c r="Z214" s="10"/>
      <c r="AA214" s="10"/>
    </row>
    <row r="215" spans="1:27" x14ac:dyDescent="0.3">
      <c r="A215" s="231" t="s">
        <v>32</v>
      </c>
      <c r="B215" s="231"/>
      <c r="C215" s="231"/>
      <c r="D215" s="231"/>
      <c r="E215" s="231"/>
      <c r="F215" s="231"/>
      <c r="G215" s="231"/>
      <c r="H215" s="231"/>
      <c r="I215" s="231"/>
      <c r="J215" s="231" t="s">
        <v>66</v>
      </c>
      <c r="K215" s="231"/>
      <c r="L215" s="2" t="s">
        <v>4</v>
      </c>
      <c r="M215" s="231">
        <v>104</v>
      </c>
      <c r="N215" s="231"/>
      <c r="O215" s="132" t="s">
        <v>825</v>
      </c>
      <c r="P215" s="127"/>
      <c r="Q215" s="8"/>
      <c r="R215" s="9"/>
      <c r="S215" s="9"/>
      <c r="T215" s="9"/>
      <c r="U215" s="8"/>
      <c r="V215" s="8"/>
      <c r="W215" s="8"/>
      <c r="X215" s="8"/>
      <c r="Y215" s="8"/>
      <c r="Z215" s="10"/>
      <c r="AA215" s="10"/>
    </row>
    <row r="216" spans="1:27" x14ac:dyDescent="0.3">
      <c r="A216" s="231" t="s">
        <v>62</v>
      </c>
      <c r="B216" s="231"/>
      <c r="C216" s="231"/>
      <c r="D216" s="231"/>
      <c r="E216" s="231"/>
      <c r="F216" s="231"/>
      <c r="G216" s="231"/>
      <c r="H216" s="231"/>
      <c r="I216" s="231"/>
      <c r="J216" s="231" t="s">
        <v>66</v>
      </c>
      <c r="K216" s="231"/>
      <c r="L216" s="2" t="s">
        <v>4</v>
      </c>
      <c r="M216" s="231"/>
      <c r="N216" s="231"/>
      <c r="O216" s="132" t="s">
        <v>825</v>
      </c>
      <c r="P216" s="127"/>
      <c r="Q216" s="8"/>
      <c r="R216" s="9"/>
      <c r="S216" s="9"/>
      <c r="T216" s="9"/>
      <c r="U216" s="8"/>
      <c r="V216" s="8"/>
      <c r="W216" s="8"/>
      <c r="X216" s="8"/>
      <c r="Y216" s="8"/>
      <c r="Z216" s="10"/>
      <c r="AA216" s="10"/>
    </row>
    <row r="217" spans="1:27" x14ac:dyDescent="0.3">
      <c r="A217" s="231" t="s">
        <v>57</v>
      </c>
      <c r="B217" s="231"/>
      <c r="C217" s="231"/>
      <c r="D217" s="231"/>
      <c r="E217" s="231"/>
      <c r="F217" s="231"/>
      <c r="G217" s="231"/>
      <c r="H217" s="231"/>
      <c r="I217" s="231"/>
      <c r="J217" s="231" t="s">
        <v>66</v>
      </c>
      <c r="K217" s="231"/>
      <c r="L217" s="2" t="s">
        <v>4</v>
      </c>
      <c r="M217" s="231"/>
      <c r="N217" s="231"/>
      <c r="O217" s="132" t="s">
        <v>825</v>
      </c>
      <c r="P217" s="127"/>
      <c r="Q217" s="8"/>
      <c r="R217" s="9"/>
      <c r="S217" s="9"/>
      <c r="T217" s="9"/>
      <c r="U217" s="8"/>
      <c r="V217" s="8"/>
      <c r="W217" s="8"/>
      <c r="X217" s="8"/>
      <c r="Y217" s="8"/>
      <c r="Z217" s="10"/>
      <c r="AA217" s="10"/>
    </row>
    <row r="218" spans="1:27" x14ac:dyDescent="0.3">
      <c r="A218" s="231" t="s">
        <v>34</v>
      </c>
      <c r="B218" s="231"/>
      <c r="C218" s="231"/>
      <c r="D218" s="231"/>
      <c r="E218" s="231"/>
      <c r="F218" s="231"/>
      <c r="G218" s="231"/>
      <c r="H218" s="231"/>
      <c r="I218" s="231"/>
      <c r="J218" s="231" t="s">
        <v>66</v>
      </c>
      <c r="K218" s="231"/>
      <c r="L218" s="2" t="s">
        <v>4</v>
      </c>
      <c r="M218" s="231"/>
      <c r="N218" s="231"/>
      <c r="O218" s="132" t="s">
        <v>825</v>
      </c>
      <c r="P218" s="127"/>
      <c r="Q218" s="8"/>
      <c r="R218" s="9"/>
      <c r="S218" s="9"/>
      <c r="T218" s="9"/>
      <c r="U218" s="8"/>
      <c r="V218" s="8"/>
      <c r="W218" s="8"/>
      <c r="X218" s="8"/>
      <c r="Y218" s="8"/>
      <c r="Z218" s="10"/>
      <c r="AA218" s="10"/>
    </row>
    <row r="219" spans="1:27" x14ac:dyDescent="0.3">
      <c r="A219" s="231" t="s">
        <v>35</v>
      </c>
      <c r="B219" s="231"/>
      <c r="C219" s="231"/>
      <c r="D219" s="231"/>
      <c r="E219" s="231"/>
      <c r="F219" s="231"/>
      <c r="G219" s="231"/>
      <c r="H219" s="231"/>
      <c r="I219" s="231"/>
      <c r="J219" s="231" t="s">
        <v>66</v>
      </c>
      <c r="K219" s="231"/>
      <c r="L219" s="2" t="s">
        <v>4</v>
      </c>
      <c r="M219" s="231"/>
      <c r="N219" s="231"/>
      <c r="O219" s="132" t="s">
        <v>825</v>
      </c>
      <c r="P219" s="127"/>
      <c r="Q219" s="8"/>
      <c r="R219" s="9"/>
      <c r="S219" s="9"/>
      <c r="T219" s="9"/>
      <c r="U219" s="8"/>
      <c r="V219" s="8"/>
      <c r="W219" s="8"/>
      <c r="X219" s="8"/>
      <c r="Y219" s="8"/>
      <c r="Z219" s="10"/>
      <c r="AA219" s="10"/>
    </row>
    <row r="220" spans="1:27" x14ac:dyDescent="0.3">
      <c r="A220" s="231" t="s">
        <v>36</v>
      </c>
      <c r="B220" s="231"/>
      <c r="C220" s="231"/>
      <c r="D220" s="231"/>
      <c r="E220" s="231"/>
      <c r="F220" s="231"/>
      <c r="G220" s="231"/>
      <c r="H220" s="231"/>
      <c r="I220" s="231"/>
      <c r="J220" s="231" t="s">
        <v>66</v>
      </c>
      <c r="K220" s="231"/>
      <c r="L220" s="2" t="s">
        <v>4</v>
      </c>
      <c r="M220" s="231"/>
      <c r="N220" s="231"/>
      <c r="O220" s="132" t="s">
        <v>825</v>
      </c>
      <c r="P220" s="127"/>
      <c r="Q220" s="8"/>
      <c r="R220" s="9"/>
      <c r="S220" s="9"/>
      <c r="T220" s="9"/>
      <c r="U220" s="8"/>
      <c r="V220" s="8"/>
      <c r="W220" s="8"/>
      <c r="X220" s="8"/>
      <c r="Y220" s="8"/>
      <c r="Z220" s="10"/>
      <c r="AA220" s="10"/>
    </row>
    <row r="221" spans="1:27" x14ac:dyDescent="0.3">
      <c r="A221" s="231" t="s">
        <v>37</v>
      </c>
      <c r="B221" s="231"/>
      <c r="C221" s="231"/>
      <c r="D221" s="231"/>
      <c r="E221" s="231"/>
      <c r="F221" s="231"/>
      <c r="G221" s="231"/>
      <c r="H221" s="231"/>
      <c r="I221" s="231"/>
      <c r="J221" s="231" t="s">
        <v>66</v>
      </c>
      <c r="K221" s="231"/>
      <c r="L221" s="2" t="s">
        <v>4</v>
      </c>
      <c r="M221" s="231"/>
      <c r="N221" s="231"/>
      <c r="O221" s="132" t="s">
        <v>825</v>
      </c>
      <c r="P221" s="127"/>
      <c r="Q221" s="8"/>
      <c r="R221" s="9"/>
      <c r="S221" s="9"/>
      <c r="T221" s="9"/>
      <c r="U221" s="8"/>
      <c r="V221" s="8"/>
      <c r="W221" s="8"/>
      <c r="X221" s="8"/>
      <c r="Y221" s="8"/>
      <c r="Z221" s="10"/>
      <c r="AA221" s="10"/>
    </row>
    <row r="222" spans="1:27" x14ac:dyDescent="0.3">
      <c r="A222" s="231" t="s">
        <v>40</v>
      </c>
      <c r="B222" s="231"/>
      <c r="C222" s="231"/>
      <c r="D222" s="231"/>
      <c r="E222" s="231"/>
      <c r="F222" s="231"/>
      <c r="G222" s="231"/>
      <c r="H222" s="231"/>
      <c r="I222" s="231"/>
      <c r="J222" s="231" t="s">
        <v>66</v>
      </c>
      <c r="K222" s="231"/>
      <c r="L222" s="2" t="s">
        <v>4</v>
      </c>
      <c r="M222" s="231"/>
      <c r="N222" s="231"/>
      <c r="O222" s="132" t="s">
        <v>825</v>
      </c>
      <c r="P222" s="127"/>
      <c r="Q222" s="8"/>
      <c r="R222" s="9"/>
      <c r="S222" s="9"/>
      <c r="T222" s="9"/>
      <c r="U222" s="8"/>
      <c r="V222" s="8"/>
      <c r="W222" s="8"/>
      <c r="X222" s="8"/>
      <c r="Y222" s="8"/>
      <c r="Z222" s="10"/>
      <c r="AA222" s="10"/>
    </row>
    <row r="223" spans="1:27" x14ac:dyDescent="0.3">
      <c r="A223" s="231" t="s">
        <v>42</v>
      </c>
      <c r="B223" s="231"/>
      <c r="C223" s="231"/>
      <c r="D223" s="231"/>
      <c r="E223" s="231"/>
      <c r="F223" s="231"/>
      <c r="G223" s="231"/>
      <c r="H223" s="231"/>
      <c r="I223" s="231"/>
      <c r="J223" s="231" t="s">
        <v>66</v>
      </c>
      <c r="K223" s="231"/>
      <c r="L223" s="2" t="s">
        <v>4</v>
      </c>
      <c r="M223" s="231">
        <v>2800</v>
      </c>
      <c r="N223" s="231"/>
      <c r="O223" s="132" t="s">
        <v>825</v>
      </c>
      <c r="P223" s="127"/>
      <c r="Q223" s="8"/>
      <c r="R223" s="9"/>
      <c r="S223" s="9"/>
      <c r="T223" s="9"/>
      <c r="U223" s="8"/>
      <c r="V223" s="8"/>
      <c r="W223" s="8"/>
      <c r="X223" s="8"/>
      <c r="Y223" s="8"/>
      <c r="Z223" s="10"/>
      <c r="AA223" s="10"/>
    </row>
    <row r="224" spans="1:27" x14ac:dyDescent="0.3">
      <c r="A224" s="231" t="s">
        <v>45</v>
      </c>
      <c r="B224" s="231"/>
      <c r="C224" s="231"/>
      <c r="D224" s="231"/>
      <c r="E224" s="231"/>
      <c r="F224" s="231"/>
      <c r="G224" s="231"/>
      <c r="H224" s="231"/>
      <c r="I224" s="231"/>
      <c r="J224" s="231" t="s">
        <v>66</v>
      </c>
      <c r="K224" s="231"/>
      <c r="L224" s="2" t="s">
        <v>4</v>
      </c>
      <c r="M224" s="231">
        <v>1663</v>
      </c>
      <c r="N224" s="231"/>
      <c r="O224" s="132" t="s">
        <v>825</v>
      </c>
      <c r="P224" s="127"/>
      <c r="Q224" s="8"/>
      <c r="R224" s="9"/>
      <c r="S224" s="9"/>
      <c r="T224" s="9"/>
      <c r="U224" s="8"/>
      <c r="V224" s="8"/>
      <c r="W224" s="8"/>
      <c r="X224" s="8"/>
      <c r="Y224" s="8"/>
      <c r="Z224" s="10"/>
      <c r="AA224" s="10"/>
    </row>
    <row r="225" spans="1:27" x14ac:dyDescent="0.3">
      <c r="A225" s="231" t="s">
        <v>46</v>
      </c>
      <c r="B225" s="231"/>
      <c r="C225" s="231"/>
      <c r="D225" s="231"/>
      <c r="E225" s="231"/>
      <c r="F225" s="231"/>
      <c r="G225" s="231"/>
      <c r="H225" s="231"/>
      <c r="I225" s="231"/>
      <c r="J225" s="231" t="s">
        <v>66</v>
      </c>
      <c r="K225" s="231"/>
      <c r="L225" s="2" t="s">
        <v>4</v>
      </c>
      <c r="M225" s="231">
        <v>2267</v>
      </c>
      <c r="N225" s="231"/>
      <c r="O225" s="132" t="s">
        <v>825</v>
      </c>
      <c r="P225" s="127"/>
      <c r="Q225" s="8"/>
      <c r="R225" s="9"/>
      <c r="S225" s="9"/>
      <c r="T225" s="9"/>
      <c r="U225" s="8"/>
      <c r="V225" s="8"/>
      <c r="W225" s="8"/>
      <c r="X225" s="8"/>
      <c r="Y225" s="8"/>
      <c r="Z225" s="10"/>
      <c r="AA225" s="10"/>
    </row>
    <row r="226" spans="1:27" x14ac:dyDescent="0.3">
      <c r="A226" s="231" t="s">
        <v>47</v>
      </c>
      <c r="B226" s="231"/>
      <c r="C226" s="231"/>
      <c r="D226" s="231"/>
      <c r="E226" s="231"/>
      <c r="F226" s="231"/>
      <c r="G226" s="231"/>
      <c r="H226" s="231"/>
      <c r="I226" s="231"/>
      <c r="J226" s="231" t="s">
        <v>66</v>
      </c>
      <c r="K226" s="231"/>
      <c r="L226" s="2" t="s">
        <v>4</v>
      </c>
      <c r="M226" s="231">
        <v>359</v>
      </c>
      <c r="N226" s="231"/>
      <c r="O226" s="132" t="s">
        <v>825</v>
      </c>
      <c r="P226" s="127"/>
      <c r="Q226" s="8"/>
      <c r="R226" s="9"/>
      <c r="S226" s="9"/>
      <c r="T226" s="9"/>
      <c r="U226" s="8"/>
      <c r="V226" s="8"/>
      <c r="W226" s="8"/>
      <c r="X226" s="8"/>
      <c r="Y226" s="8"/>
      <c r="Z226" s="10"/>
      <c r="AA226" s="10"/>
    </row>
    <row r="227" spans="1:27" x14ac:dyDescent="0.3">
      <c r="A227" s="231" t="s">
        <v>48</v>
      </c>
      <c r="B227" s="231"/>
      <c r="C227" s="231"/>
      <c r="D227" s="231"/>
      <c r="E227" s="231"/>
      <c r="F227" s="231"/>
      <c r="G227" s="231"/>
      <c r="H227" s="231"/>
      <c r="I227" s="231"/>
      <c r="J227" s="231" t="s">
        <v>66</v>
      </c>
      <c r="K227" s="231"/>
      <c r="L227" s="2" t="s">
        <v>4</v>
      </c>
      <c r="M227" s="231">
        <v>2701</v>
      </c>
      <c r="N227" s="231"/>
      <c r="O227" s="132" t="s">
        <v>825</v>
      </c>
      <c r="P227" s="127"/>
      <c r="Q227" s="8"/>
      <c r="R227" s="9"/>
      <c r="S227" s="9"/>
      <c r="T227" s="9"/>
      <c r="U227" s="8"/>
      <c r="V227" s="8"/>
      <c r="W227" s="8"/>
      <c r="X227" s="8"/>
      <c r="Y227" s="8"/>
      <c r="Z227" s="10"/>
      <c r="AA227" s="10"/>
    </row>
    <row r="228" spans="1:27" x14ac:dyDescent="0.3">
      <c r="A228" s="231" t="s">
        <v>49</v>
      </c>
      <c r="B228" s="231"/>
      <c r="C228" s="231"/>
      <c r="D228" s="231"/>
      <c r="E228" s="231"/>
      <c r="F228" s="231"/>
      <c r="G228" s="231"/>
      <c r="H228" s="231"/>
      <c r="I228" s="231"/>
      <c r="J228" s="231" t="s">
        <v>66</v>
      </c>
      <c r="K228" s="231"/>
      <c r="L228" s="2" t="s">
        <v>4</v>
      </c>
      <c r="M228" s="231">
        <v>3216</v>
      </c>
      <c r="N228" s="231"/>
      <c r="O228" s="132" t="s">
        <v>825</v>
      </c>
      <c r="P228" s="127"/>
      <c r="Q228" s="8"/>
      <c r="R228" s="9"/>
      <c r="S228" s="9"/>
      <c r="T228" s="9"/>
      <c r="U228" s="8"/>
      <c r="V228" s="8"/>
      <c r="W228" s="8"/>
      <c r="X228" s="8"/>
      <c r="Y228" s="8"/>
      <c r="Z228" s="10"/>
      <c r="AA228" s="10"/>
    </row>
    <row r="229" spans="1:27" x14ac:dyDescent="0.3">
      <c r="A229" s="231" t="s">
        <v>50</v>
      </c>
      <c r="B229" s="231"/>
      <c r="C229" s="231"/>
      <c r="D229" s="231"/>
      <c r="E229" s="231"/>
      <c r="F229" s="231"/>
      <c r="G229" s="231"/>
      <c r="H229" s="231"/>
      <c r="I229" s="231"/>
      <c r="J229" s="231" t="s">
        <v>66</v>
      </c>
      <c r="K229" s="231"/>
      <c r="L229" s="2" t="s">
        <v>4</v>
      </c>
      <c r="M229" s="231">
        <v>2297</v>
      </c>
      <c r="N229" s="231"/>
      <c r="O229" s="132" t="s">
        <v>825</v>
      </c>
      <c r="P229" s="127"/>
      <c r="Q229" s="8"/>
      <c r="R229" s="9"/>
      <c r="S229" s="9"/>
      <c r="T229" s="9"/>
      <c r="U229" s="8"/>
      <c r="V229" s="8"/>
      <c r="W229" s="8"/>
      <c r="X229" s="8"/>
      <c r="Y229" s="8"/>
      <c r="Z229" s="10"/>
      <c r="AA229" s="10"/>
    </row>
    <row r="230" spans="1:27" s="55" customFormat="1" x14ac:dyDescent="0.3">
      <c r="A230" s="231" t="s">
        <v>51</v>
      </c>
      <c r="B230" s="231"/>
      <c r="C230" s="231"/>
      <c r="D230" s="231"/>
      <c r="E230" s="231"/>
      <c r="F230" s="231"/>
      <c r="G230" s="231"/>
      <c r="H230" s="231"/>
      <c r="I230" s="231"/>
      <c r="J230" s="231" t="s">
        <v>66</v>
      </c>
      <c r="K230" s="231"/>
      <c r="L230" s="2" t="s">
        <v>4</v>
      </c>
      <c r="M230" s="231">
        <v>1999</v>
      </c>
      <c r="N230" s="231"/>
      <c r="O230" s="132" t="s">
        <v>825</v>
      </c>
      <c r="P230" s="127"/>
      <c r="Q230" s="8"/>
      <c r="R230" s="54"/>
      <c r="S230" s="54"/>
      <c r="T230" s="54"/>
      <c r="U230" s="8"/>
      <c r="V230" s="8"/>
      <c r="W230" s="8"/>
      <c r="X230" s="8"/>
      <c r="Y230" s="8"/>
      <c r="Z230" s="10"/>
      <c r="AA230" s="10"/>
    </row>
    <row r="231" spans="1:27" x14ac:dyDescent="0.3">
      <c r="A231" s="231" t="s">
        <v>52</v>
      </c>
      <c r="B231" s="231"/>
      <c r="C231" s="231"/>
      <c r="D231" s="231"/>
      <c r="E231" s="231"/>
      <c r="F231" s="231"/>
      <c r="G231" s="231"/>
      <c r="H231" s="231"/>
      <c r="I231" s="231"/>
      <c r="J231" s="231" t="s">
        <v>66</v>
      </c>
      <c r="K231" s="231"/>
      <c r="L231" s="2" t="s">
        <v>4</v>
      </c>
      <c r="M231" s="231">
        <v>2177</v>
      </c>
      <c r="N231" s="231"/>
      <c r="O231" s="132" t="s">
        <v>825</v>
      </c>
      <c r="P231" s="127"/>
      <c r="Q231" s="8"/>
      <c r="R231" s="9"/>
      <c r="S231" s="9"/>
      <c r="T231" s="9"/>
      <c r="U231" s="8"/>
      <c r="V231" s="8"/>
      <c r="W231" s="8"/>
      <c r="X231" s="8"/>
      <c r="Y231" s="8"/>
      <c r="Z231" s="10"/>
      <c r="AA231" s="10"/>
    </row>
    <row r="232" spans="1:27" x14ac:dyDescent="0.3">
      <c r="A232" s="231" t="s">
        <v>53</v>
      </c>
      <c r="B232" s="231"/>
      <c r="C232" s="231"/>
      <c r="D232" s="231"/>
      <c r="E232" s="231"/>
      <c r="F232" s="231"/>
      <c r="G232" s="231"/>
      <c r="H232" s="231"/>
      <c r="I232" s="231"/>
      <c r="J232" s="231" t="s">
        <v>66</v>
      </c>
      <c r="K232" s="231"/>
      <c r="L232" s="2" t="s">
        <v>4</v>
      </c>
      <c r="M232" s="231">
        <v>953</v>
      </c>
      <c r="N232" s="231"/>
      <c r="O232" s="132" t="s">
        <v>825</v>
      </c>
      <c r="P232" s="127"/>
      <c r="Q232" s="8"/>
      <c r="R232" s="9"/>
      <c r="S232" s="9"/>
      <c r="T232" s="9"/>
      <c r="U232" s="8"/>
      <c r="V232" s="8"/>
      <c r="W232" s="8"/>
      <c r="X232" s="8"/>
      <c r="Y232" s="8"/>
      <c r="Z232" s="10"/>
      <c r="AA232" s="10"/>
    </row>
    <row r="233" spans="1:27" x14ac:dyDescent="0.3">
      <c r="A233" s="231" t="s">
        <v>54</v>
      </c>
      <c r="B233" s="231"/>
      <c r="C233" s="231"/>
      <c r="D233" s="231"/>
      <c r="E233" s="231"/>
      <c r="F233" s="231"/>
      <c r="G233" s="231"/>
      <c r="H233" s="231"/>
      <c r="I233" s="231"/>
      <c r="J233" s="231" t="s">
        <v>66</v>
      </c>
      <c r="K233" s="231"/>
      <c r="L233" s="2" t="s">
        <v>4</v>
      </c>
      <c r="M233" s="231">
        <v>1170</v>
      </c>
      <c r="N233" s="231"/>
      <c r="O233" s="132" t="s">
        <v>825</v>
      </c>
      <c r="P233" s="127"/>
      <c r="Q233" s="8"/>
      <c r="R233" s="9"/>
      <c r="S233" s="9"/>
      <c r="T233" s="9"/>
      <c r="U233" s="8"/>
      <c r="V233" s="8"/>
      <c r="W233" s="8"/>
      <c r="X233" s="8"/>
      <c r="Y233" s="8"/>
      <c r="Z233" s="10"/>
      <c r="AA233" s="10"/>
    </row>
    <row r="234" spans="1:27" s="55" customFormat="1" x14ac:dyDescent="0.3">
      <c r="A234" s="231" t="s">
        <v>68</v>
      </c>
      <c r="B234" s="231"/>
      <c r="C234" s="231"/>
      <c r="D234" s="231"/>
      <c r="E234" s="231"/>
      <c r="F234" s="231"/>
      <c r="G234" s="231"/>
      <c r="H234" s="231"/>
      <c r="I234" s="231"/>
      <c r="J234" s="231" t="s">
        <v>66</v>
      </c>
      <c r="K234" s="231"/>
      <c r="L234" s="2" t="s">
        <v>4</v>
      </c>
      <c r="M234" s="231">
        <v>1082</v>
      </c>
      <c r="N234" s="231"/>
      <c r="O234" s="132" t="s">
        <v>825</v>
      </c>
      <c r="P234" s="127"/>
      <c r="Q234" s="8"/>
      <c r="R234" s="54"/>
      <c r="S234" s="54"/>
      <c r="T234" s="54"/>
      <c r="U234" s="8"/>
      <c r="V234" s="8"/>
      <c r="W234" s="8"/>
      <c r="X234" s="8"/>
      <c r="Y234" s="8"/>
      <c r="Z234" s="10"/>
      <c r="AA234" s="10"/>
    </row>
    <row r="235" spans="1:27" x14ac:dyDescent="0.3">
      <c r="A235" s="231" t="s">
        <v>69</v>
      </c>
      <c r="B235" s="231"/>
      <c r="C235" s="231"/>
      <c r="D235" s="231"/>
      <c r="E235" s="231"/>
      <c r="F235" s="231"/>
      <c r="G235" s="231"/>
      <c r="H235" s="231"/>
      <c r="I235" s="231"/>
      <c r="J235" s="231" t="s">
        <v>66</v>
      </c>
      <c r="K235" s="231"/>
      <c r="L235" s="2" t="s">
        <v>4</v>
      </c>
      <c r="M235" s="231">
        <v>645</v>
      </c>
      <c r="N235" s="231"/>
      <c r="O235" s="132" t="s">
        <v>825</v>
      </c>
      <c r="P235" s="127"/>
      <c r="Q235" s="8"/>
      <c r="R235" s="9"/>
      <c r="S235" s="9"/>
      <c r="T235" s="9"/>
      <c r="U235" s="8"/>
      <c r="V235" s="8"/>
      <c r="W235" s="8"/>
      <c r="X235" s="8"/>
      <c r="Y235" s="8"/>
      <c r="Z235" s="10"/>
      <c r="AA235" s="10"/>
    </row>
    <row r="236" spans="1:27" s="55" customFormat="1" x14ac:dyDescent="0.3">
      <c r="A236" s="231" t="s">
        <v>70</v>
      </c>
      <c r="B236" s="231"/>
      <c r="C236" s="231"/>
      <c r="D236" s="231"/>
      <c r="E236" s="231"/>
      <c r="F236" s="231"/>
      <c r="G236" s="231"/>
      <c r="H236" s="231"/>
      <c r="I236" s="231"/>
      <c r="J236" s="231" t="s">
        <v>66</v>
      </c>
      <c r="K236" s="231"/>
      <c r="L236" s="2" t="s">
        <v>4</v>
      </c>
      <c r="M236" s="231">
        <v>1445</v>
      </c>
      <c r="N236" s="231"/>
      <c r="O236" s="132" t="s">
        <v>825</v>
      </c>
      <c r="P236" s="127"/>
      <c r="Q236" s="8"/>
      <c r="R236" s="54"/>
      <c r="S236" s="54"/>
      <c r="T236" s="54"/>
      <c r="U236" s="8"/>
      <c r="V236" s="8"/>
      <c r="W236" s="8"/>
      <c r="X236" s="8"/>
      <c r="Y236" s="8"/>
      <c r="Z236" s="10"/>
      <c r="AA236" s="10"/>
    </row>
    <row r="237" spans="1:27" x14ac:dyDescent="0.3">
      <c r="A237" s="231" t="s">
        <v>71</v>
      </c>
      <c r="B237" s="231"/>
      <c r="C237" s="231"/>
      <c r="D237" s="231"/>
      <c r="E237" s="231"/>
      <c r="F237" s="231"/>
      <c r="G237" s="231"/>
      <c r="H237" s="231"/>
      <c r="I237" s="231"/>
      <c r="J237" s="231" t="s">
        <v>66</v>
      </c>
      <c r="K237" s="231"/>
      <c r="L237" s="2" t="s">
        <v>4</v>
      </c>
      <c r="M237" s="231">
        <v>1381</v>
      </c>
      <c r="N237" s="231"/>
      <c r="O237" s="132" t="s">
        <v>825</v>
      </c>
      <c r="P237" s="127"/>
      <c r="Q237" s="8"/>
      <c r="R237" s="9"/>
      <c r="S237" s="9"/>
      <c r="T237" s="9"/>
      <c r="U237" s="8"/>
      <c r="V237" s="8"/>
      <c r="W237" s="8"/>
      <c r="X237" s="8"/>
      <c r="Y237" s="8"/>
      <c r="Z237" s="10"/>
      <c r="AA237" s="10"/>
    </row>
    <row r="238" spans="1:27" x14ac:dyDescent="0.3">
      <c r="A238" s="231" t="s">
        <v>72</v>
      </c>
      <c r="B238" s="231"/>
      <c r="C238" s="231"/>
      <c r="D238" s="231"/>
      <c r="E238" s="231"/>
      <c r="F238" s="231"/>
      <c r="G238" s="231"/>
      <c r="H238" s="231"/>
      <c r="I238" s="231"/>
      <c r="J238" s="231" t="s">
        <v>66</v>
      </c>
      <c r="K238" s="231"/>
      <c r="L238" s="2" t="s">
        <v>4</v>
      </c>
      <c r="M238" s="231">
        <v>972</v>
      </c>
      <c r="N238" s="231"/>
      <c r="O238" s="132" t="s">
        <v>825</v>
      </c>
      <c r="P238" s="127"/>
      <c r="Q238" s="8"/>
      <c r="R238" s="9"/>
      <c r="S238" s="9"/>
      <c r="T238" s="9"/>
      <c r="U238" s="8"/>
      <c r="V238" s="8"/>
      <c r="W238" s="8"/>
      <c r="X238" s="8"/>
      <c r="Y238" s="8"/>
      <c r="Z238" s="10"/>
      <c r="AA238" s="10"/>
    </row>
    <row r="239" spans="1:27" x14ac:dyDescent="0.3">
      <c r="A239" s="231" t="s">
        <v>711</v>
      </c>
      <c r="B239" s="231"/>
      <c r="C239" s="231"/>
      <c r="D239" s="231"/>
      <c r="E239" s="231"/>
      <c r="F239" s="231"/>
      <c r="G239" s="231"/>
      <c r="H239" s="231"/>
      <c r="I239" s="231"/>
      <c r="J239" s="231" t="s">
        <v>66</v>
      </c>
      <c r="K239" s="231"/>
      <c r="L239" s="2" t="s">
        <v>4</v>
      </c>
      <c r="M239" s="231">
        <v>2277</v>
      </c>
      <c r="N239" s="231"/>
      <c r="O239" s="132" t="s">
        <v>825</v>
      </c>
      <c r="P239" s="127"/>
      <c r="Q239" s="8"/>
      <c r="R239" s="9"/>
      <c r="S239" s="9"/>
      <c r="T239" s="9"/>
      <c r="U239" s="8"/>
      <c r="V239" s="8"/>
      <c r="W239" s="8"/>
      <c r="X239" s="8"/>
      <c r="Y239" s="8"/>
      <c r="Z239" s="10"/>
      <c r="AA239" s="10"/>
    </row>
    <row r="240" spans="1:27" x14ac:dyDescent="0.3">
      <c r="A240" s="231" t="s">
        <v>74</v>
      </c>
      <c r="B240" s="231"/>
      <c r="C240" s="231"/>
      <c r="D240" s="231"/>
      <c r="E240" s="231"/>
      <c r="F240" s="231"/>
      <c r="G240" s="231"/>
      <c r="H240" s="231"/>
      <c r="I240" s="231"/>
      <c r="J240" s="231" t="s">
        <v>66</v>
      </c>
      <c r="K240" s="231"/>
      <c r="L240" s="2" t="s">
        <v>4</v>
      </c>
      <c r="M240" s="231">
        <v>1680</v>
      </c>
      <c r="N240" s="231"/>
      <c r="O240" s="132" t="s">
        <v>825</v>
      </c>
      <c r="P240" s="127"/>
      <c r="Q240" s="8"/>
      <c r="R240" s="9"/>
      <c r="S240" s="9"/>
      <c r="T240" s="9"/>
      <c r="U240" s="8"/>
      <c r="V240" s="8"/>
      <c r="W240" s="8"/>
      <c r="X240" s="8"/>
      <c r="Y240" s="8"/>
      <c r="Z240" s="10"/>
      <c r="AA240" s="10"/>
    </row>
    <row r="241" spans="1:27" x14ac:dyDescent="0.3">
      <c r="A241" s="231" t="s">
        <v>75</v>
      </c>
      <c r="B241" s="231"/>
      <c r="C241" s="231"/>
      <c r="D241" s="231"/>
      <c r="E241" s="231"/>
      <c r="F241" s="231"/>
      <c r="G241" s="231"/>
      <c r="H241" s="231"/>
      <c r="I241" s="231"/>
      <c r="J241" s="231" t="s">
        <v>66</v>
      </c>
      <c r="K241" s="231"/>
      <c r="L241" s="2" t="s">
        <v>4</v>
      </c>
      <c r="M241" s="231">
        <v>2895</v>
      </c>
      <c r="N241" s="231"/>
      <c r="O241" s="132" t="s">
        <v>825</v>
      </c>
      <c r="P241" s="127"/>
      <c r="Q241" s="8"/>
      <c r="R241" s="9"/>
      <c r="S241" s="9"/>
      <c r="T241" s="9"/>
      <c r="U241" s="8"/>
      <c r="V241" s="8"/>
      <c r="W241" s="8"/>
      <c r="X241" s="8"/>
      <c r="Y241" s="8"/>
      <c r="Z241" s="10"/>
      <c r="AA241" s="10"/>
    </row>
    <row r="242" spans="1:27" x14ac:dyDescent="0.3">
      <c r="A242" s="231" t="s">
        <v>76</v>
      </c>
      <c r="B242" s="231"/>
      <c r="C242" s="231"/>
      <c r="D242" s="231"/>
      <c r="E242" s="231"/>
      <c r="F242" s="231"/>
      <c r="G242" s="231"/>
      <c r="H242" s="231"/>
      <c r="I242" s="231"/>
      <c r="J242" s="231" t="s">
        <v>66</v>
      </c>
      <c r="K242" s="231"/>
      <c r="L242" s="2" t="s">
        <v>4</v>
      </c>
      <c r="M242" s="231">
        <v>1787</v>
      </c>
      <c r="N242" s="231"/>
      <c r="O242" s="132" t="s">
        <v>825</v>
      </c>
      <c r="P242" s="127"/>
      <c r="Q242" s="8"/>
      <c r="R242" s="9"/>
      <c r="S242" s="9"/>
      <c r="T242" s="9"/>
      <c r="U242" s="8"/>
      <c r="V242" s="8"/>
      <c r="W242" s="8"/>
      <c r="X242" s="8"/>
      <c r="Y242" s="8"/>
      <c r="Z242" s="10"/>
      <c r="AA242" s="10"/>
    </row>
    <row r="243" spans="1:27" x14ac:dyDescent="0.3">
      <c r="A243" s="231" t="s">
        <v>77</v>
      </c>
      <c r="B243" s="231"/>
      <c r="C243" s="231"/>
      <c r="D243" s="231"/>
      <c r="E243" s="231"/>
      <c r="F243" s="231"/>
      <c r="G243" s="231"/>
      <c r="H243" s="231"/>
      <c r="I243" s="231"/>
      <c r="J243" s="231" t="s">
        <v>66</v>
      </c>
      <c r="K243" s="231"/>
      <c r="L243" s="2" t="s">
        <v>4</v>
      </c>
      <c r="M243" s="231">
        <v>1021</v>
      </c>
      <c r="N243" s="231"/>
      <c r="O243" s="132" t="s">
        <v>825</v>
      </c>
      <c r="P243" s="127"/>
      <c r="Q243" s="8"/>
      <c r="R243" s="9"/>
      <c r="S243" s="9"/>
      <c r="T243" s="9"/>
      <c r="U243" s="8"/>
      <c r="V243" s="8"/>
      <c r="W243" s="8"/>
      <c r="X243" s="8"/>
      <c r="Y243" s="8"/>
      <c r="Z243" s="10"/>
      <c r="AA243" s="10"/>
    </row>
    <row r="244" spans="1:27" x14ac:dyDescent="0.3">
      <c r="A244" s="231" t="s">
        <v>78</v>
      </c>
      <c r="B244" s="231"/>
      <c r="C244" s="231"/>
      <c r="D244" s="231"/>
      <c r="E244" s="231"/>
      <c r="F244" s="231"/>
      <c r="G244" s="231"/>
      <c r="H244" s="231"/>
      <c r="I244" s="231"/>
      <c r="J244" s="231" t="s">
        <v>66</v>
      </c>
      <c r="K244" s="231"/>
      <c r="L244" s="2" t="s">
        <v>4</v>
      </c>
      <c r="M244" s="231"/>
      <c r="N244" s="231"/>
      <c r="O244" s="132" t="s">
        <v>825</v>
      </c>
      <c r="P244" s="127"/>
      <c r="Q244" s="8"/>
      <c r="R244" s="9"/>
      <c r="S244" s="9"/>
      <c r="T244" s="9"/>
      <c r="U244" s="8"/>
      <c r="V244" s="8"/>
      <c r="W244" s="8"/>
      <c r="X244" s="8"/>
      <c r="Y244" s="8"/>
      <c r="Z244" s="10"/>
      <c r="AA244" s="10"/>
    </row>
    <row r="245" spans="1:27" x14ac:dyDescent="0.3">
      <c r="A245" s="231" t="s">
        <v>82</v>
      </c>
      <c r="B245" s="231"/>
      <c r="C245" s="231"/>
      <c r="D245" s="231"/>
      <c r="E245" s="231"/>
      <c r="F245" s="231"/>
      <c r="G245" s="231"/>
      <c r="H245" s="231"/>
      <c r="I245" s="231"/>
      <c r="J245" s="231" t="s">
        <v>66</v>
      </c>
      <c r="K245" s="231"/>
      <c r="L245" s="2" t="s">
        <v>4</v>
      </c>
      <c r="M245" s="231">
        <v>982</v>
      </c>
      <c r="N245" s="231"/>
      <c r="O245" s="132" t="s">
        <v>825</v>
      </c>
      <c r="P245" s="127"/>
      <c r="Q245" s="8"/>
      <c r="R245" s="9"/>
      <c r="S245" s="9"/>
      <c r="T245" s="9"/>
      <c r="U245" s="8"/>
      <c r="V245" s="8"/>
      <c r="W245" s="8"/>
      <c r="X245" s="8"/>
      <c r="Y245" s="8"/>
      <c r="Z245" s="10"/>
      <c r="AA245" s="10"/>
    </row>
    <row r="246" spans="1:27" ht="14.4" customHeight="1" x14ac:dyDescent="0.3">
      <c r="A246" s="247"/>
      <c r="B246" s="248"/>
      <c r="C246" s="248"/>
      <c r="D246" s="248"/>
      <c r="E246" s="248"/>
      <c r="F246" s="248"/>
      <c r="G246" s="248"/>
      <c r="H246" s="248"/>
      <c r="I246" s="248"/>
      <c r="J246" s="248"/>
      <c r="K246" s="248"/>
      <c r="L246" s="248"/>
      <c r="M246" s="248"/>
      <c r="N246" s="248"/>
      <c r="O246" s="248"/>
      <c r="P246" s="249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</row>
    <row r="247" spans="1:27" x14ac:dyDescent="0.3">
      <c r="A247" s="231" t="s">
        <v>64</v>
      </c>
      <c r="B247" s="231"/>
      <c r="C247" s="231"/>
      <c r="D247" s="231"/>
      <c r="E247" s="231"/>
      <c r="F247" s="231"/>
      <c r="G247" s="231"/>
      <c r="H247" s="231"/>
      <c r="I247" s="231"/>
      <c r="J247" s="231" t="s">
        <v>65</v>
      </c>
      <c r="K247" s="231"/>
      <c r="L247" s="2" t="s">
        <v>4</v>
      </c>
      <c r="M247" s="231"/>
      <c r="N247" s="231"/>
      <c r="O247" s="132" t="s">
        <v>825</v>
      </c>
      <c r="P247" s="127"/>
      <c r="Q247" s="8"/>
      <c r="R247" s="9"/>
      <c r="S247" s="9"/>
      <c r="T247" s="9"/>
      <c r="U247" s="8"/>
      <c r="V247" s="8"/>
      <c r="W247" s="8"/>
      <c r="X247" s="8"/>
      <c r="Y247" s="8"/>
      <c r="Z247" s="10"/>
      <c r="AA247" s="10"/>
    </row>
    <row r="248" spans="1:27" x14ac:dyDescent="0.3">
      <c r="A248" s="231" t="s">
        <v>17</v>
      </c>
      <c r="B248" s="231"/>
      <c r="C248" s="231"/>
      <c r="D248" s="231"/>
      <c r="E248" s="231"/>
      <c r="F248" s="231"/>
      <c r="G248" s="231"/>
      <c r="H248" s="231"/>
      <c r="I248" s="231"/>
      <c r="J248" s="231" t="s">
        <v>65</v>
      </c>
      <c r="K248" s="231"/>
      <c r="L248" s="2" t="s">
        <v>4</v>
      </c>
      <c r="M248" s="231"/>
      <c r="N248" s="231"/>
      <c r="O248" s="132" t="s">
        <v>825</v>
      </c>
      <c r="P248" s="127"/>
      <c r="Q248" s="8"/>
      <c r="R248" s="9"/>
      <c r="S248" s="9"/>
      <c r="T248" s="9"/>
      <c r="U248" s="8"/>
      <c r="V248" s="8"/>
      <c r="W248" s="8"/>
      <c r="X248" s="8"/>
      <c r="Y248" s="8"/>
      <c r="Z248" s="10"/>
      <c r="AA248" s="10"/>
    </row>
    <row r="249" spans="1:27" x14ac:dyDescent="0.3">
      <c r="A249" s="231" t="s">
        <v>18</v>
      </c>
      <c r="B249" s="231"/>
      <c r="C249" s="231"/>
      <c r="D249" s="231"/>
      <c r="E249" s="231"/>
      <c r="F249" s="231"/>
      <c r="G249" s="231"/>
      <c r="H249" s="231"/>
      <c r="I249" s="231"/>
      <c r="J249" s="231" t="s">
        <v>65</v>
      </c>
      <c r="K249" s="231"/>
      <c r="L249" s="2" t="s">
        <v>4</v>
      </c>
      <c r="M249" s="231"/>
      <c r="N249" s="231"/>
      <c r="O249" s="132" t="s">
        <v>825</v>
      </c>
      <c r="P249" s="127"/>
      <c r="Q249" s="8"/>
      <c r="R249" s="9"/>
      <c r="S249" s="9"/>
      <c r="T249" s="9"/>
      <c r="U249" s="8"/>
      <c r="V249" s="8"/>
      <c r="W249" s="8"/>
      <c r="X249" s="8"/>
      <c r="Y249" s="8"/>
      <c r="Z249" s="10"/>
      <c r="AA249" s="10"/>
    </row>
    <row r="250" spans="1:27" x14ac:dyDescent="0.3">
      <c r="A250" s="231" t="s">
        <v>19</v>
      </c>
      <c r="B250" s="231"/>
      <c r="C250" s="231"/>
      <c r="D250" s="231"/>
      <c r="E250" s="231"/>
      <c r="F250" s="231"/>
      <c r="G250" s="231"/>
      <c r="H250" s="231"/>
      <c r="I250" s="231"/>
      <c r="J250" s="231" t="s">
        <v>65</v>
      </c>
      <c r="K250" s="231"/>
      <c r="L250" s="2" t="s">
        <v>4</v>
      </c>
      <c r="M250" s="231"/>
      <c r="N250" s="231"/>
      <c r="O250" s="132" t="s">
        <v>825</v>
      </c>
      <c r="P250" s="127"/>
      <c r="Q250" s="8"/>
      <c r="R250" s="9"/>
      <c r="S250" s="9"/>
      <c r="T250" s="9"/>
      <c r="U250" s="8"/>
      <c r="V250" s="8"/>
      <c r="W250" s="8"/>
      <c r="X250" s="8"/>
      <c r="Y250" s="8"/>
      <c r="Z250" s="10"/>
      <c r="AA250" s="10"/>
    </row>
    <row r="251" spans="1:27" x14ac:dyDescent="0.3">
      <c r="A251" s="231" t="s">
        <v>20</v>
      </c>
      <c r="B251" s="231"/>
      <c r="C251" s="231"/>
      <c r="D251" s="231"/>
      <c r="E251" s="231"/>
      <c r="F251" s="231"/>
      <c r="G251" s="231"/>
      <c r="H251" s="231"/>
      <c r="I251" s="231"/>
      <c r="J251" s="231" t="s">
        <v>65</v>
      </c>
      <c r="K251" s="231"/>
      <c r="L251" s="2" t="s">
        <v>4</v>
      </c>
      <c r="M251" s="231"/>
      <c r="N251" s="231"/>
      <c r="O251" s="132" t="s">
        <v>825</v>
      </c>
      <c r="P251" s="127"/>
      <c r="Q251" s="8"/>
      <c r="R251" s="9"/>
      <c r="S251" s="9"/>
      <c r="T251" s="9"/>
      <c r="U251" s="8"/>
      <c r="V251" s="8"/>
      <c r="W251" s="8"/>
      <c r="X251" s="8"/>
      <c r="Y251" s="8"/>
      <c r="Z251" s="10"/>
      <c r="AA251" s="10"/>
    </row>
    <row r="252" spans="1:27" x14ac:dyDescent="0.3">
      <c r="A252" s="231" t="s">
        <v>21</v>
      </c>
      <c r="B252" s="231"/>
      <c r="C252" s="231"/>
      <c r="D252" s="231"/>
      <c r="E252" s="231"/>
      <c r="F252" s="231"/>
      <c r="G252" s="231"/>
      <c r="H252" s="231"/>
      <c r="I252" s="231"/>
      <c r="J252" s="231" t="s">
        <v>65</v>
      </c>
      <c r="K252" s="231"/>
      <c r="L252" s="2" t="s">
        <v>4</v>
      </c>
      <c r="M252" s="231"/>
      <c r="N252" s="231"/>
      <c r="O252" s="132" t="s">
        <v>825</v>
      </c>
      <c r="P252" s="127"/>
      <c r="Q252" s="8"/>
      <c r="R252" s="9"/>
      <c r="S252" s="9"/>
      <c r="T252" s="9"/>
      <c r="U252" s="8"/>
      <c r="V252" s="8"/>
      <c r="W252" s="8"/>
      <c r="X252" s="8"/>
      <c r="Y252" s="8"/>
      <c r="Z252" s="10"/>
      <c r="AA252" s="10"/>
    </row>
    <row r="253" spans="1:27" x14ac:dyDescent="0.3">
      <c r="A253" s="231" t="s">
        <v>22</v>
      </c>
      <c r="B253" s="231"/>
      <c r="C253" s="231"/>
      <c r="D253" s="231"/>
      <c r="E253" s="231"/>
      <c r="F253" s="231"/>
      <c r="G253" s="231"/>
      <c r="H253" s="231"/>
      <c r="I253" s="231"/>
      <c r="J253" s="231" t="s">
        <v>65</v>
      </c>
      <c r="K253" s="231"/>
      <c r="L253" s="2" t="s">
        <v>4</v>
      </c>
      <c r="M253" s="231"/>
      <c r="N253" s="231"/>
      <c r="O253" s="132" t="s">
        <v>825</v>
      </c>
      <c r="P253" s="127"/>
      <c r="Q253" s="8"/>
      <c r="R253" s="9"/>
      <c r="S253" s="9"/>
      <c r="T253" s="9"/>
      <c r="U253" s="8"/>
      <c r="V253" s="8"/>
      <c r="W253" s="8"/>
      <c r="X253" s="8"/>
      <c r="Y253" s="8"/>
      <c r="Z253" s="10"/>
      <c r="AA253" s="10"/>
    </row>
    <row r="254" spans="1:27" x14ac:dyDescent="0.3">
      <c r="A254" s="231" t="s">
        <v>23</v>
      </c>
      <c r="B254" s="231"/>
      <c r="C254" s="231"/>
      <c r="D254" s="231"/>
      <c r="E254" s="231"/>
      <c r="F254" s="231"/>
      <c r="G254" s="231"/>
      <c r="H254" s="231"/>
      <c r="I254" s="231"/>
      <c r="J254" s="231" t="s">
        <v>65</v>
      </c>
      <c r="K254" s="231"/>
      <c r="L254" s="2" t="s">
        <v>4</v>
      </c>
      <c r="M254" s="231">
        <v>112</v>
      </c>
      <c r="N254" s="231"/>
      <c r="O254" s="132" t="s">
        <v>825</v>
      </c>
      <c r="P254" s="127"/>
      <c r="Q254" s="8"/>
      <c r="R254" s="9"/>
      <c r="S254" s="9"/>
      <c r="T254" s="9"/>
      <c r="U254" s="8"/>
      <c r="V254" s="8"/>
      <c r="W254" s="8"/>
      <c r="X254" s="8"/>
      <c r="Y254" s="8"/>
      <c r="Z254" s="10"/>
      <c r="AA254" s="10"/>
    </row>
    <row r="255" spans="1:27" x14ac:dyDescent="0.3">
      <c r="A255" s="231" t="s">
        <v>59</v>
      </c>
      <c r="B255" s="231"/>
      <c r="C255" s="231"/>
      <c r="D255" s="231"/>
      <c r="E255" s="231"/>
      <c r="F255" s="231"/>
      <c r="G255" s="231"/>
      <c r="H255" s="231"/>
      <c r="I255" s="231"/>
      <c r="J255" s="231" t="s">
        <v>65</v>
      </c>
      <c r="K255" s="231"/>
      <c r="L255" s="2" t="s">
        <v>4</v>
      </c>
      <c r="M255" s="231"/>
      <c r="N255" s="231"/>
      <c r="O255" s="132" t="s">
        <v>825</v>
      </c>
      <c r="P255" s="127"/>
      <c r="Q255" s="8"/>
      <c r="R255" s="9"/>
      <c r="S255" s="9"/>
      <c r="T255" s="9"/>
      <c r="U255" s="8"/>
      <c r="V255" s="8"/>
      <c r="W255" s="8"/>
      <c r="X255" s="8"/>
      <c r="Y255" s="8"/>
      <c r="Z255" s="10"/>
      <c r="AA255" s="10"/>
    </row>
    <row r="256" spans="1:27" x14ac:dyDescent="0.3">
      <c r="A256" s="231" t="s">
        <v>24</v>
      </c>
      <c r="B256" s="231"/>
      <c r="C256" s="231"/>
      <c r="D256" s="231"/>
      <c r="E256" s="231"/>
      <c r="F256" s="231"/>
      <c r="G256" s="231"/>
      <c r="H256" s="231"/>
      <c r="I256" s="231"/>
      <c r="J256" s="231" t="s">
        <v>65</v>
      </c>
      <c r="K256" s="231"/>
      <c r="L256" s="2" t="s">
        <v>4</v>
      </c>
      <c r="M256" s="231">
        <v>159</v>
      </c>
      <c r="N256" s="231"/>
      <c r="O256" s="132" t="s">
        <v>825</v>
      </c>
      <c r="P256" s="127"/>
      <c r="Q256" s="8"/>
      <c r="R256" s="9"/>
      <c r="S256" s="9"/>
      <c r="T256" s="9"/>
      <c r="U256" s="8"/>
      <c r="V256" s="8"/>
      <c r="W256" s="8"/>
      <c r="X256" s="8"/>
      <c r="Y256" s="8"/>
      <c r="Z256" s="10"/>
      <c r="AA256" s="10"/>
    </row>
    <row r="257" spans="1:27" x14ac:dyDescent="0.3">
      <c r="A257" s="231" t="s">
        <v>60</v>
      </c>
      <c r="B257" s="231"/>
      <c r="C257" s="231"/>
      <c r="D257" s="231"/>
      <c r="E257" s="231"/>
      <c r="F257" s="231"/>
      <c r="G257" s="231"/>
      <c r="H257" s="231"/>
      <c r="I257" s="231"/>
      <c r="J257" s="231" t="s">
        <v>65</v>
      </c>
      <c r="K257" s="231"/>
      <c r="L257" s="2" t="s">
        <v>4</v>
      </c>
      <c r="M257" s="231"/>
      <c r="N257" s="231"/>
      <c r="O257" s="132" t="s">
        <v>825</v>
      </c>
      <c r="P257" s="127"/>
      <c r="Q257" s="8"/>
      <c r="R257" s="9"/>
      <c r="S257" s="9"/>
      <c r="T257" s="9"/>
      <c r="U257" s="8"/>
      <c r="V257" s="8"/>
      <c r="W257" s="8"/>
      <c r="X257" s="8"/>
      <c r="Y257" s="8"/>
      <c r="Z257" s="10"/>
      <c r="AA257" s="10"/>
    </row>
    <row r="258" spans="1:27" x14ac:dyDescent="0.3">
      <c r="A258" s="231" t="s">
        <v>26</v>
      </c>
      <c r="B258" s="231"/>
      <c r="C258" s="231"/>
      <c r="D258" s="231"/>
      <c r="E258" s="231"/>
      <c r="F258" s="231"/>
      <c r="G258" s="231"/>
      <c r="H258" s="231"/>
      <c r="I258" s="231"/>
      <c r="J258" s="231" t="s">
        <v>65</v>
      </c>
      <c r="K258" s="231"/>
      <c r="L258" s="2" t="s">
        <v>4</v>
      </c>
      <c r="M258" s="231">
        <v>3.5</v>
      </c>
      <c r="N258" s="231"/>
      <c r="O258" s="132" t="s">
        <v>825</v>
      </c>
      <c r="P258" s="127"/>
      <c r="Q258" s="8"/>
      <c r="R258" s="9"/>
      <c r="S258" s="9"/>
      <c r="T258" s="9"/>
      <c r="U258" s="8"/>
      <c r="V258" s="8"/>
      <c r="W258" s="8"/>
      <c r="X258" s="8"/>
      <c r="Y258" s="8"/>
      <c r="Z258" s="10"/>
      <c r="AA258" s="10"/>
    </row>
    <row r="259" spans="1:27" x14ac:dyDescent="0.3">
      <c r="A259" s="231" t="s">
        <v>27</v>
      </c>
      <c r="B259" s="231"/>
      <c r="C259" s="231"/>
      <c r="D259" s="231"/>
      <c r="E259" s="231"/>
      <c r="F259" s="231"/>
      <c r="G259" s="231"/>
      <c r="H259" s="231"/>
      <c r="I259" s="231"/>
      <c r="J259" s="231" t="s">
        <v>65</v>
      </c>
      <c r="K259" s="231"/>
      <c r="L259" s="2" t="s">
        <v>4</v>
      </c>
      <c r="M259" s="231">
        <v>15</v>
      </c>
      <c r="N259" s="231"/>
      <c r="O259" s="132" t="s">
        <v>825</v>
      </c>
      <c r="P259" s="127"/>
      <c r="Q259" s="8"/>
      <c r="R259" s="9"/>
      <c r="S259" s="9"/>
      <c r="T259" s="9"/>
      <c r="U259" s="8"/>
      <c r="V259" s="8"/>
      <c r="W259" s="8"/>
      <c r="X259" s="8"/>
      <c r="Y259" s="8"/>
      <c r="Z259" s="10"/>
      <c r="AA259" s="10"/>
    </row>
    <row r="260" spans="1:27" x14ac:dyDescent="0.3">
      <c r="A260" s="231" t="s">
        <v>29</v>
      </c>
      <c r="B260" s="231"/>
      <c r="C260" s="231"/>
      <c r="D260" s="231"/>
      <c r="E260" s="231"/>
      <c r="F260" s="231"/>
      <c r="G260" s="231"/>
      <c r="H260" s="231"/>
      <c r="I260" s="231"/>
      <c r="J260" s="231" t="s">
        <v>65</v>
      </c>
      <c r="K260" s="231"/>
      <c r="L260" s="2" t="s">
        <v>4</v>
      </c>
      <c r="M260" s="231">
        <v>198</v>
      </c>
      <c r="N260" s="231"/>
      <c r="O260" s="132" t="s">
        <v>825</v>
      </c>
      <c r="P260" s="127"/>
      <c r="Q260" s="8"/>
      <c r="R260" s="9"/>
      <c r="S260" s="9"/>
      <c r="T260" s="9"/>
      <c r="U260" s="8"/>
      <c r="V260" s="8"/>
      <c r="W260" s="8"/>
      <c r="X260" s="8"/>
      <c r="Y260" s="8"/>
      <c r="Z260" s="10"/>
      <c r="AA260" s="10"/>
    </row>
    <row r="261" spans="1:27" x14ac:dyDescent="0.3">
      <c r="A261" s="231" t="s">
        <v>30</v>
      </c>
      <c r="B261" s="231"/>
      <c r="C261" s="231"/>
      <c r="D261" s="231"/>
      <c r="E261" s="231"/>
      <c r="F261" s="231"/>
      <c r="G261" s="231"/>
      <c r="H261" s="231"/>
      <c r="I261" s="231"/>
      <c r="J261" s="231" t="s">
        <v>65</v>
      </c>
      <c r="K261" s="231"/>
      <c r="L261" s="2" t="s">
        <v>4</v>
      </c>
      <c r="M261" s="231">
        <v>58</v>
      </c>
      <c r="N261" s="231"/>
      <c r="O261" s="132" t="s">
        <v>825</v>
      </c>
      <c r="P261" s="127"/>
      <c r="Q261" s="8"/>
      <c r="R261" s="9"/>
      <c r="S261" s="9"/>
      <c r="T261" s="9"/>
      <c r="U261" s="8"/>
      <c r="V261" s="8"/>
      <c r="W261" s="8"/>
      <c r="X261" s="8"/>
      <c r="Y261" s="8"/>
      <c r="Z261" s="10"/>
      <c r="AA261" s="10"/>
    </row>
    <row r="262" spans="1:27" x14ac:dyDescent="0.3">
      <c r="A262" s="231" t="s">
        <v>44</v>
      </c>
      <c r="B262" s="231"/>
      <c r="C262" s="231"/>
      <c r="D262" s="231"/>
      <c r="E262" s="231"/>
      <c r="F262" s="231"/>
      <c r="G262" s="231"/>
      <c r="H262" s="231"/>
      <c r="I262" s="231"/>
      <c r="J262" s="231" t="s">
        <v>65</v>
      </c>
      <c r="K262" s="231"/>
      <c r="L262" s="2" t="s">
        <v>4</v>
      </c>
      <c r="M262" s="231"/>
      <c r="N262" s="231"/>
      <c r="O262" s="132" t="s">
        <v>825</v>
      </c>
      <c r="P262" s="127"/>
      <c r="Q262" s="8"/>
      <c r="R262" s="9"/>
      <c r="S262" s="9"/>
      <c r="T262" s="9"/>
      <c r="U262" s="8"/>
      <c r="V262" s="8"/>
      <c r="W262" s="8"/>
      <c r="X262" s="8"/>
      <c r="Y262" s="8"/>
      <c r="Z262" s="10"/>
      <c r="AA262" s="10"/>
    </row>
    <row r="263" spans="1:27" x14ac:dyDescent="0.3">
      <c r="A263" s="231" t="s">
        <v>31</v>
      </c>
      <c r="B263" s="231"/>
      <c r="C263" s="231"/>
      <c r="D263" s="231"/>
      <c r="E263" s="231"/>
      <c r="F263" s="231"/>
      <c r="G263" s="231"/>
      <c r="H263" s="231"/>
      <c r="I263" s="231"/>
      <c r="J263" s="231" t="s">
        <v>65</v>
      </c>
      <c r="K263" s="231"/>
      <c r="L263" s="2" t="s">
        <v>4</v>
      </c>
      <c r="M263" s="231"/>
      <c r="N263" s="231"/>
      <c r="O263" s="132" t="s">
        <v>825</v>
      </c>
      <c r="P263" s="127"/>
      <c r="Q263" s="8"/>
      <c r="R263" s="9"/>
      <c r="S263" s="9"/>
      <c r="T263" s="9"/>
      <c r="U263" s="8"/>
      <c r="V263" s="8"/>
      <c r="W263" s="8"/>
      <c r="X263" s="8"/>
      <c r="Y263" s="8"/>
      <c r="Z263" s="10"/>
      <c r="AA263" s="10"/>
    </row>
    <row r="264" spans="1:27" x14ac:dyDescent="0.3">
      <c r="A264" s="231" t="s">
        <v>61</v>
      </c>
      <c r="B264" s="231"/>
      <c r="C264" s="231"/>
      <c r="D264" s="231"/>
      <c r="E264" s="231"/>
      <c r="F264" s="231"/>
      <c r="G264" s="231"/>
      <c r="H264" s="231"/>
      <c r="I264" s="231"/>
      <c r="J264" s="231" t="s">
        <v>65</v>
      </c>
      <c r="K264" s="231"/>
      <c r="L264" s="2" t="s">
        <v>4</v>
      </c>
      <c r="M264" s="231"/>
      <c r="N264" s="231"/>
      <c r="O264" s="132" t="s">
        <v>825</v>
      </c>
      <c r="P264" s="127"/>
      <c r="Q264" s="8"/>
      <c r="R264" s="9"/>
      <c r="S264" s="9"/>
      <c r="T264" s="9"/>
      <c r="U264" s="8"/>
      <c r="V264" s="8"/>
      <c r="W264" s="8"/>
      <c r="X264" s="8"/>
      <c r="Y264" s="8"/>
      <c r="Z264" s="10"/>
      <c r="AA264" s="10"/>
    </row>
    <row r="265" spans="1:27" x14ac:dyDescent="0.3">
      <c r="A265" s="231" t="s">
        <v>32</v>
      </c>
      <c r="B265" s="231"/>
      <c r="C265" s="231"/>
      <c r="D265" s="231"/>
      <c r="E265" s="231"/>
      <c r="F265" s="231"/>
      <c r="G265" s="231"/>
      <c r="H265" s="231"/>
      <c r="I265" s="231"/>
      <c r="J265" s="231" t="s">
        <v>65</v>
      </c>
      <c r="K265" s="231"/>
      <c r="L265" s="2" t="s">
        <v>4</v>
      </c>
      <c r="M265" s="231">
        <v>444</v>
      </c>
      <c r="N265" s="231"/>
      <c r="O265" s="132" t="s">
        <v>825</v>
      </c>
      <c r="P265" s="127"/>
      <c r="Q265" s="8"/>
      <c r="R265" s="9"/>
      <c r="S265" s="9"/>
      <c r="T265" s="9"/>
      <c r="U265" s="8"/>
      <c r="V265" s="8"/>
      <c r="W265" s="8"/>
      <c r="X265" s="8"/>
      <c r="Y265" s="8"/>
      <c r="Z265" s="10"/>
      <c r="AA265" s="10"/>
    </row>
    <row r="266" spans="1:27" x14ac:dyDescent="0.3">
      <c r="A266" s="231" t="s">
        <v>829</v>
      </c>
      <c r="B266" s="231"/>
      <c r="C266" s="231"/>
      <c r="D266" s="231"/>
      <c r="E266" s="231"/>
      <c r="F266" s="231"/>
      <c r="G266" s="231"/>
      <c r="H266" s="231"/>
      <c r="I266" s="231"/>
      <c r="J266" s="231" t="s">
        <v>65</v>
      </c>
      <c r="K266" s="231"/>
      <c r="L266" s="2" t="s">
        <v>4</v>
      </c>
      <c r="M266" s="231">
        <v>158</v>
      </c>
      <c r="N266" s="231"/>
      <c r="O266" s="132" t="s">
        <v>825</v>
      </c>
      <c r="P266" s="127"/>
      <c r="Q266" s="8"/>
      <c r="R266" s="9"/>
      <c r="S266" s="9"/>
      <c r="T266" s="9"/>
      <c r="U266" s="8"/>
      <c r="V266" s="8"/>
      <c r="W266" s="8"/>
      <c r="X266" s="8"/>
      <c r="Y266" s="8"/>
      <c r="Z266" s="10"/>
      <c r="AA266" s="10"/>
    </row>
    <row r="267" spans="1:27" x14ac:dyDescent="0.3">
      <c r="A267" s="231" t="s">
        <v>57</v>
      </c>
      <c r="B267" s="231"/>
      <c r="C267" s="231"/>
      <c r="D267" s="231"/>
      <c r="E267" s="231"/>
      <c r="F267" s="231"/>
      <c r="G267" s="231"/>
      <c r="H267" s="231"/>
      <c r="I267" s="231"/>
      <c r="J267" s="231" t="s">
        <v>65</v>
      </c>
      <c r="K267" s="231"/>
      <c r="L267" s="2" t="s">
        <v>4</v>
      </c>
      <c r="M267" s="231"/>
      <c r="N267" s="231"/>
      <c r="O267" s="132" t="s">
        <v>825</v>
      </c>
      <c r="P267" s="127"/>
      <c r="Q267" s="8"/>
      <c r="R267" s="9"/>
      <c r="S267" s="9"/>
      <c r="T267" s="9"/>
      <c r="U267" s="8"/>
      <c r="V267" s="8"/>
      <c r="W267" s="8"/>
      <c r="X267" s="8"/>
      <c r="Y267" s="8"/>
      <c r="Z267" s="10"/>
      <c r="AA267" s="10"/>
    </row>
    <row r="268" spans="1:27" x14ac:dyDescent="0.3">
      <c r="A268" s="231" t="s">
        <v>34</v>
      </c>
      <c r="B268" s="231"/>
      <c r="C268" s="231"/>
      <c r="D268" s="231"/>
      <c r="E268" s="231"/>
      <c r="F268" s="231"/>
      <c r="G268" s="231"/>
      <c r="H268" s="231"/>
      <c r="I268" s="231"/>
      <c r="J268" s="231" t="s">
        <v>65</v>
      </c>
      <c r="K268" s="231"/>
      <c r="L268" s="2" t="s">
        <v>4</v>
      </c>
      <c r="M268" s="231">
        <f>1065+53</f>
        <v>1118</v>
      </c>
      <c r="N268" s="231"/>
      <c r="O268" s="132" t="s">
        <v>825</v>
      </c>
      <c r="P268" s="127"/>
      <c r="Q268" s="8"/>
      <c r="R268" s="9"/>
      <c r="S268" s="9"/>
      <c r="T268" s="9"/>
      <c r="U268" s="8"/>
      <c r="V268" s="8"/>
      <c r="W268" s="8"/>
      <c r="X268" s="8"/>
      <c r="Y268" s="8"/>
      <c r="Z268" s="10"/>
      <c r="AA268" s="10"/>
    </row>
    <row r="269" spans="1:27" x14ac:dyDescent="0.3">
      <c r="A269" s="231" t="s">
        <v>35</v>
      </c>
      <c r="B269" s="231"/>
      <c r="C269" s="231"/>
      <c r="D269" s="231"/>
      <c r="E269" s="231"/>
      <c r="F269" s="231"/>
      <c r="G269" s="231"/>
      <c r="H269" s="231"/>
      <c r="I269" s="231"/>
      <c r="J269" s="231" t="s">
        <v>65</v>
      </c>
      <c r="K269" s="231"/>
      <c r="L269" s="2" t="s">
        <v>4</v>
      </c>
      <c r="M269" s="231"/>
      <c r="N269" s="231"/>
      <c r="O269" s="132" t="s">
        <v>825</v>
      </c>
      <c r="P269" s="127"/>
      <c r="Q269" s="8"/>
      <c r="R269" s="9"/>
      <c r="S269" s="9"/>
      <c r="T269" s="9"/>
      <c r="U269" s="8"/>
      <c r="V269" s="8"/>
      <c r="W269" s="8"/>
      <c r="X269" s="8"/>
      <c r="Y269" s="8"/>
      <c r="Z269" s="10"/>
      <c r="AA269" s="10"/>
    </row>
    <row r="270" spans="1:27" x14ac:dyDescent="0.3">
      <c r="A270" s="231" t="s">
        <v>36</v>
      </c>
      <c r="B270" s="231"/>
      <c r="C270" s="231"/>
      <c r="D270" s="231"/>
      <c r="E270" s="231"/>
      <c r="F270" s="231"/>
      <c r="G270" s="231"/>
      <c r="H270" s="231"/>
      <c r="I270" s="231"/>
      <c r="J270" s="231" t="s">
        <v>65</v>
      </c>
      <c r="K270" s="231"/>
      <c r="L270" s="2" t="s">
        <v>4</v>
      </c>
      <c r="M270" s="231">
        <v>384</v>
      </c>
      <c r="N270" s="231"/>
      <c r="O270" s="132" t="s">
        <v>825</v>
      </c>
      <c r="P270" s="127"/>
      <c r="Q270" s="8"/>
      <c r="R270" s="9"/>
      <c r="S270" s="9"/>
      <c r="T270" s="9"/>
      <c r="U270" s="8"/>
      <c r="V270" s="8"/>
      <c r="W270" s="8"/>
      <c r="X270" s="8"/>
      <c r="Y270" s="8"/>
      <c r="Z270" s="10"/>
      <c r="AA270" s="10"/>
    </row>
    <row r="271" spans="1:27" x14ac:dyDescent="0.3">
      <c r="A271" s="231" t="s">
        <v>37</v>
      </c>
      <c r="B271" s="231"/>
      <c r="C271" s="231"/>
      <c r="D271" s="231"/>
      <c r="E271" s="231"/>
      <c r="F271" s="231"/>
      <c r="G271" s="231"/>
      <c r="H271" s="231"/>
      <c r="I271" s="231"/>
      <c r="J271" s="231" t="s">
        <v>65</v>
      </c>
      <c r="K271" s="231"/>
      <c r="L271" s="2" t="s">
        <v>4</v>
      </c>
      <c r="M271" s="231">
        <v>890</v>
      </c>
      <c r="N271" s="231"/>
      <c r="O271" s="132" t="s">
        <v>825</v>
      </c>
      <c r="P271" s="127"/>
      <c r="Q271" s="8"/>
      <c r="R271" s="9"/>
      <c r="S271" s="9"/>
      <c r="T271" s="9"/>
      <c r="U271" s="8"/>
      <c r="V271" s="8"/>
      <c r="W271" s="8"/>
      <c r="X271" s="8"/>
      <c r="Y271" s="8"/>
      <c r="Z271" s="10"/>
      <c r="AA271" s="10"/>
    </row>
    <row r="272" spans="1:27" x14ac:dyDescent="0.3">
      <c r="A272" s="231" t="s">
        <v>38</v>
      </c>
      <c r="B272" s="231"/>
      <c r="C272" s="231"/>
      <c r="D272" s="231"/>
      <c r="E272" s="231"/>
      <c r="F272" s="231"/>
      <c r="G272" s="231"/>
      <c r="H272" s="231"/>
      <c r="I272" s="231"/>
      <c r="J272" s="231" t="s">
        <v>65</v>
      </c>
      <c r="K272" s="231"/>
      <c r="L272" s="2" t="s">
        <v>4</v>
      </c>
      <c r="M272" s="231">
        <v>976</v>
      </c>
      <c r="N272" s="231"/>
      <c r="O272" s="132" t="s">
        <v>825</v>
      </c>
      <c r="P272" s="127"/>
      <c r="Q272" s="8"/>
      <c r="R272" s="9"/>
      <c r="S272" s="9"/>
      <c r="T272" s="9"/>
      <c r="U272" s="8"/>
      <c r="V272" s="8"/>
      <c r="W272" s="8"/>
      <c r="X272" s="8"/>
      <c r="Y272" s="8"/>
      <c r="Z272" s="10"/>
      <c r="AA272" s="10"/>
    </row>
    <row r="273" spans="1:27" x14ac:dyDescent="0.3">
      <c r="A273" s="231" t="s">
        <v>40</v>
      </c>
      <c r="B273" s="231"/>
      <c r="C273" s="231"/>
      <c r="D273" s="231"/>
      <c r="E273" s="231"/>
      <c r="F273" s="231"/>
      <c r="G273" s="231"/>
      <c r="H273" s="231"/>
      <c r="I273" s="231"/>
      <c r="J273" s="231" t="s">
        <v>65</v>
      </c>
      <c r="K273" s="231"/>
      <c r="L273" s="2" t="s">
        <v>4</v>
      </c>
      <c r="M273" s="231">
        <v>1066</v>
      </c>
      <c r="N273" s="231"/>
      <c r="O273" s="132" t="s">
        <v>825</v>
      </c>
      <c r="P273" s="127"/>
      <c r="Q273" s="8"/>
      <c r="R273" s="9"/>
      <c r="S273" s="9"/>
      <c r="T273" s="9"/>
      <c r="U273" s="8"/>
      <c r="V273" s="8"/>
      <c r="W273" s="8"/>
      <c r="X273" s="8"/>
      <c r="Y273" s="8"/>
      <c r="Z273" s="10"/>
      <c r="AA273" s="10"/>
    </row>
    <row r="274" spans="1:27" x14ac:dyDescent="0.3">
      <c r="A274" s="231" t="s">
        <v>42</v>
      </c>
      <c r="B274" s="231"/>
      <c r="C274" s="231"/>
      <c r="D274" s="231"/>
      <c r="E274" s="231"/>
      <c r="F274" s="231"/>
      <c r="G274" s="231"/>
      <c r="H274" s="231"/>
      <c r="I274" s="231"/>
      <c r="J274" s="231" t="s">
        <v>65</v>
      </c>
      <c r="K274" s="231"/>
      <c r="L274" s="2" t="s">
        <v>4</v>
      </c>
      <c r="M274" s="231">
        <v>31</v>
      </c>
      <c r="N274" s="231"/>
      <c r="O274" s="132" t="s">
        <v>825</v>
      </c>
      <c r="P274" s="127"/>
      <c r="Q274" s="8"/>
      <c r="R274" s="9"/>
      <c r="S274" s="9"/>
      <c r="T274" s="9"/>
      <c r="U274" s="8"/>
      <c r="V274" s="8"/>
      <c r="W274" s="8"/>
      <c r="X274" s="8"/>
      <c r="Y274" s="8"/>
      <c r="Z274" s="10"/>
      <c r="AA274" s="10"/>
    </row>
    <row r="275" spans="1:27" x14ac:dyDescent="0.3">
      <c r="A275" s="231" t="s">
        <v>45</v>
      </c>
      <c r="B275" s="231"/>
      <c r="C275" s="231"/>
      <c r="D275" s="231"/>
      <c r="E275" s="231"/>
      <c r="F275" s="231"/>
      <c r="G275" s="231"/>
      <c r="H275" s="231"/>
      <c r="I275" s="231"/>
      <c r="J275" s="231" t="s">
        <v>65</v>
      </c>
      <c r="K275" s="231"/>
      <c r="L275" s="2" t="s">
        <v>4</v>
      </c>
      <c r="M275" s="231"/>
      <c r="N275" s="231"/>
      <c r="O275" s="132" t="s">
        <v>825</v>
      </c>
      <c r="P275" s="127"/>
      <c r="Q275" s="8"/>
      <c r="R275" s="9"/>
      <c r="S275" s="9"/>
      <c r="T275" s="9"/>
      <c r="U275" s="8"/>
      <c r="V275" s="8"/>
      <c r="W275" s="8"/>
      <c r="X275" s="8"/>
      <c r="Y275" s="8"/>
      <c r="Z275" s="10"/>
      <c r="AA275" s="10"/>
    </row>
    <row r="276" spans="1:27" x14ac:dyDescent="0.3">
      <c r="A276" s="231" t="s">
        <v>46</v>
      </c>
      <c r="B276" s="231"/>
      <c r="C276" s="231"/>
      <c r="D276" s="231"/>
      <c r="E276" s="231"/>
      <c r="F276" s="231"/>
      <c r="G276" s="231"/>
      <c r="H276" s="231"/>
      <c r="I276" s="231"/>
      <c r="J276" s="231" t="s">
        <v>65</v>
      </c>
      <c r="K276" s="231"/>
      <c r="L276" s="2" t="s">
        <v>4</v>
      </c>
      <c r="M276" s="231"/>
      <c r="N276" s="231"/>
      <c r="O276" s="132" t="s">
        <v>825</v>
      </c>
      <c r="P276" s="127"/>
      <c r="Q276" s="8"/>
      <c r="R276" s="9"/>
      <c r="S276" s="9"/>
      <c r="T276" s="9"/>
      <c r="U276" s="8"/>
      <c r="V276" s="8"/>
      <c r="W276" s="8"/>
      <c r="X276" s="8"/>
      <c r="Y276" s="8"/>
      <c r="Z276" s="10"/>
      <c r="AA276" s="10"/>
    </row>
    <row r="277" spans="1:27" x14ac:dyDescent="0.3">
      <c r="A277" s="231" t="s">
        <v>47</v>
      </c>
      <c r="B277" s="231"/>
      <c r="C277" s="231"/>
      <c r="D277" s="231"/>
      <c r="E277" s="231"/>
      <c r="F277" s="231"/>
      <c r="G277" s="231"/>
      <c r="H277" s="231"/>
      <c r="I277" s="231"/>
      <c r="J277" s="231" t="s">
        <v>65</v>
      </c>
      <c r="K277" s="231"/>
      <c r="L277" s="2" t="s">
        <v>4</v>
      </c>
      <c r="M277" s="231"/>
      <c r="N277" s="231"/>
      <c r="O277" s="132" t="s">
        <v>825</v>
      </c>
      <c r="P277" s="127"/>
      <c r="Q277" s="8"/>
      <c r="R277" s="9"/>
      <c r="S277" s="9"/>
      <c r="T277" s="9"/>
      <c r="U277" s="8"/>
      <c r="V277" s="8"/>
      <c r="W277" s="8"/>
      <c r="X277" s="8"/>
      <c r="Y277" s="8"/>
      <c r="Z277" s="10"/>
      <c r="AA277" s="10"/>
    </row>
    <row r="278" spans="1:27" x14ac:dyDescent="0.3">
      <c r="A278" s="231" t="s">
        <v>48</v>
      </c>
      <c r="B278" s="231"/>
      <c r="C278" s="231"/>
      <c r="D278" s="231"/>
      <c r="E278" s="231"/>
      <c r="F278" s="231"/>
      <c r="G278" s="231"/>
      <c r="H278" s="231"/>
      <c r="I278" s="231"/>
      <c r="J278" s="231" t="s">
        <v>65</v>
      </c>
      <c r="K278" s="231"/>
      <c r="L278" s="2" t="s">
        <v>4</v>
      </c>
      <c r="M278" s="231"/>
      <c r="N278" s="231"/>
      <c r="O278" s="132" t="s">
        <v>825</v>
      </c>
      <c r="P278" s="127"/>
      <c r="Q278" s="8"/>
      <c r="R278" s="9"/>
      <c r="S278" s="9"/>
      <c r="T278" s="9"/>
      <c r="U278" s="8"/>
      <c r="V278" s="8"/>
      <c r="W278" s="8"/>
      <c r="X278" s="8"/>
      <c r="Y278" s="8"/>
      <c r="Z278" s="10"/>
      <c r="AA278" s="10"/>
    </row>
    <row r="279" spans="1:27" s="61" customFormat="1" x14ac:dyDescent="0.3">
      <c r="A279" s="231" t="s">
        <v>49</v>
      </c>
      <c r="B279" s="231"/>
      <c r="C279" s="231"/>
      <c r="D279" s="231"/>
      <c r="E279" s="231"/>
      <c r="F279" s="231"/>
      <c r="G279" s="231"/>
      <c r="H279" s="231"/>
      <c r="I279" s="231"/>
      <c r="J279" s="231" t="s">
        <v>65</v>
      </c>
      <c r="K279" s="231"/>
      <c r="L279" s="2" t="s">
        <v>4</v>
      </c>
      <c r="M279" s="231"/>
      <c r="N279" s="231"/>
      <c r="O279" s="132" t="s">
        <v>825</v>
      </c>
      <c r="P279" s="127"/>
      <c r="Q279" s="8"/>
      <c r="R279" s="62"/>
      <c r="S279" s="62"/>
      <c r="T279" s="62"/>
      <c r="U279" s="8"/>
      <c r="V279" s="8"/>
      <c r="W279" s="8"/>
      <c r="X279" s="8"/>
      <c r="Y279" s="8"/>
      <c r="Z279" s="10"/>
      <c r="AA279" s="10"/>
    </row>
    <row r="280" spans="1:27" x14ac:dyDescent="0.3">
      <c r="A280" s="231" t="s">
        <v>50</v>
      </c>
      <c r="B280" s="231"/>
      <c r="C280" s="231"/>
      <c r="D280" s="231"/>
      <c r="E280" s="231"/>
      <c r="F280" s="231"/>
      <c r="G280" s="231"/>
      <c r="H280" s="231"/>
      <c r="I280" s="231"/>
      <c r="J280" s="231" t="s">
        <v>65</v>
      </c>
      <c r="K280" s="231"/>
      <c r="L280" s="2" t="s">
        <v>4</v>
      </c>
      <c r="M280" s="231">
        <v>2016</v>
      </c>
      <c r="N280" s="231"/>
      <c r="O280" s="132" t="s">
        <v>825</v>
      </c>
      <c r="P280" s="127"/>
      <c r="Q280" s="8"/>
      <c r="R280" s="9"/>
      <c r="S280" s="9"/>
      <c r="T280" s="9"/>
      <c r="U280" s="8"/>
      <c r="V280" s="8"/>
      <c r="W280" s="8"/>
      <c r="X280" s="8"/>
      <c r="Y280" s="8"/>
      <c r="Z280" s="10"/>
      <c r="AA280" s="10"/>
    </row>
    <row r="281" spans="1:27" x14ac:dyDescent="0.3">
      <c r="A281" s="231" t="s">
        <v>51</v>
      </c>
      <c r="B281" s="231"/>
      <c r="C281" s="231"/>
      <c r="D281" s="231"/>
      <c r="E281" s="231"/>
      <c r="F281" s="231"/>
      <c r="G281" s="231"/>
      <c r="H281" s="231"/>
      <c r="I281" s="231"/>
      <c r="J281" s="231" t="s">
        <v>65</v>
      </c>
      <c r="K281" s="231"/>
      <c r="L281" s="2" t="s">
        <v>4</v>
      </c>
      <c r="M281" s="231">
        <v>765</v>
      </c>
      <c r="N281" s="231"/>
      <c r="O281" s="132" t="s">
        <v>825</v>
      </c>
      <c r="P281" s="127"/>
      <c r="Q281" s="8"/>
      <c r="R281" s="9"/>
      <c r="S281" s="9"/>
      <c r="T281" s="9"/>
      <c r="U281" s="8"/>
      <c r="V281" s="8"/>
      <c r="W281" s="8"/>
      <c r="X281" s="8"/>
      <c r="Y281" s="8"/>
      <c r="Z281" s="10"/>
      <c r="AA281" s="10"/>
    </row>
    <row r="282" spans="1:27" x14ac:dyDescent="0.3">
      <c r="A282" s="231" t="s">
        <v>52</v>
      </c>
      <c r="B282" s="231"/>
      <c r="C282" s="231"/>
      <c r="D282" s="231"/>
      <c r="E282" s="231"/>
      <c r="F282" s="231"/>
      <c r="G282" s="231"/>
      <c r="H282" s="231"/>
      <c r="I282" s="231"/>
      <c r="J282" s="231" t="s">
        <v>65</v>
      </c>
      <c r="K282" s="231"/>
      <c r="L282" s="2" t="s">
        <v>4</v>
      </c>
      <c r="M282" s="231">
        <v>1102</v>
      </c>
      <c r="N282" s="231"/>
      <c r="O282" s="132" t="s">
        <v>825</v>
      </c>
      <c r="P282" s="127"/>
      <c r="Q282" s="8"/>
      <c r="R282" s="9"/>
      <c r="S282" s="9"/>
      <c r="T282" s="9"/>
      <c r="U282" s="8"/>
      <c r="V282" s="8"/>
      <c r="W282" s="8"/>
      <c r="X282" s="8"/>
      <c r="Y282" s="8"/>
      <c r="Z282" s="10"/>
      <c r="AA282" s="10"/>
    </row>
    <row r="283" spans="1:27" x14ac:dyDescent="0.3">
      <c r="A283" s="231" t="s">
        <v>53</v>
      </c>
      <c r="B283" s="231"/>
      <c r="C283" s="231"/>
      <c r="D283" s="231"/>
      <c r="E283" s="231"/>
      <c r="F283" s="231"/>
      <c r="G283" s="231"/>
      <c r="H283" s="231"/>
      <c r="I283" s="231"/>
      <c r="J283" s="231" t="s">
        <v>65</v>
      </c>
      <c r="K283" s="231"/>
      <c r="L283" s="2" t="s">
        <v>4</v>
      </c>
      <c r="M283" s="231"/>
      <c r="N283" s="231"/>
      <c r="O283" s="132" t="s">
        <v>825</v>
      </c>
      <c r="P283" s="127"/>
      <c r="Q283" s="8"/>
      <c r="R283" s="9"/>
      <c r="S283" s="9"/>
      <c r="T283" s="9"/>
      <c r="U283" s="8"/>
      <c r="V283" s="8"/>
      <c r="W283" s="8"/>
      <c r="X283" s="8"/>
      <c r="Y283" s="8"/>
      <c r="Z283" s="10"/>
      <c r="AA283" s="10"/>
    </row>
    <row r="284" spans="1:27" x14ac:dyDescent="0.3">
      <c r="A284" s="231" t="s">
        <v>54</v>
      </c>
      <c r="B284" s="231"/>
      <c r="C284" s="231"/>
      <c r="D284" s="231"/>
      <c r="E284" s="231"/>
      <c r="F284" s="231"/>
      <c r="G284" s="231"/>
      <c r="H284" s="231"/>
      <c r="I284" s="231"/>
      <c r="J284" s="231" t="s">
        <v>65</v>
      </c>
      <c r="K284" s="231"/>
      <c r="L284" s="2" t="s">
        <v>4</v>
      </c>
      <c r="M284" s="231"/>
      <c r="N284" s="231"/>
      <c r="O284" s="132" t="s">
        <v>825</v>
      </c>
      <c r="P284" s="127"/>
      <c r="Q284" s="8"/>
      <c r="R284" s="9"/>
      <c r="S284" s="9"/>
      <c r="T284" s="9"/>
      <c r="U284" s="8"/>
      <c r="V284" s="8"/>
      <c r="W284" s="8"/>
      <c r="X284" s="8"/>
      <c r="Y284" s="8"/>
      <c r="Z284" s="10"/>
      <c r="AA284" s="10"/>
    </row>
    <row r="285" spans="1:27" x14ac:dyDescent="0.3">
      <c r="A285" s="231" t="s">
        <v>67</v>
      </c>
      <c r="B285" s="231"/>
      <c r="C285" s="231"/>
      <c r="D285" s="231"/>
      <c r="E285" s="231"/>
      <c r="F285" s="231"/>
      <c r="G285" s="231"/>
      <c r="H285" s="231"/>
      <c r="I285" s="231"/>
      <c r="J285" s="231" t="s">
        <v>65</v>
      </c>
      <c r="K285" s="231"/>
      <c r="L285" s="2" t="s">
        <v>4</v>
      </c>
      <c r="M285" s="231"/>
      <c r="N285" s="231"/>
      <c r="O285" s="132" t="s">
        <v>825</v>
      </c>
      <c r="P285" s="127"/>
      <c r="Q285" s="8"/>
      <c r="R285" s="9"/>
      <c r="S285" s="9"/>
      <c r="T285" s="9"/>
      <c r="U285" s="8"/>
      <c r="V285" s="8"/>
      <c r="W285" s="8"/>
      <c r="X285" s="8"/>
      <c r="Y285" s="8"/>
      <c r="Z285" s="10"/>
      <c r="AA285" s="10"/>
    </row>
    <row r="286" spans="1:27" x14ac:dyDescent="0.3">
      <c r="A286" s="231" t="s">
        <v>68</v>
      </c>
      <c r="B286" s="231"/>
      <c r="C286" s="231"/>
      <c r="D286" s="231"/>
      <c r="E286" s="231"/>
      <c r="F286" s="231"/>
      <c r="G286" s="231"/>
      <c r="H286" s="231"/>
      <c r="I286" s="231"/>
      <c r="J286" s="231" t="s">
        <v>65</v>
      </c>
      <c r="K286" s="231"/>
      <c r="L286" s="2" t="s">
        <v>4</v>
      </c>
      <c r="M286" s="231"/>
      <c r="N286" s="231"/>
      <c r="O286" s="132" t="s">
        <v>825</v>
      </c>
      <c r="P286" s="127"/>
      <c r="Q286" s="8"/>
      <c r="R286" s="9"/>
      <c r="S286" s="9"/>
      <c r="T286" s="9"/>
      <c r="U286" s="8"/>
      <c r="V286" s="8"/>
      <c r="W286" s="8"/>
      <c r="X286" s="8"/>
      <c r="Y286" s="8"/>
      <c r="Z286" s="10"/>
      <c r="AA286" s="10"/>
    </row>
    <row r="287" spans="1:27" ht="13.2" customHeight="1" x14ac:dyDescent="0.3">
      <c r="A287" s="247"/>
      <c r="B287" s="248"/>
      <c r="C287" s="248"/>
      <c r="D287" s="248"/>
      <c r="E287" s="248"/>
      <c r="F287" s="248"/>
      <c r="G287" s="248"/>
      <c r="H287" s="248"/>
      <c r="I287" s="248"/>
      <c r="J287" s="248"/>
      <c r="K287" s="248"/>
      <c r="L287" s="248"/>
      <c r="M287" s="248"/>
      <c r="N287" s="248"/>
      <c r="O287" s="248"/>
      <c r="P287" s="249"/>
      <c r="Q287" s="9"/>
      <c r="R287" s="9"/>
      <c r="S287" s="9"/>
      <c r="T287" s="9"/>
      <c r="U287" s="9"/>
      <c r="V287" s="9"/>
      <c r="W287" s="9"/>
      <c r="X287" s="9"/>
      <c r="Y287" s="9"/>
      <c r="Z287" s="10"/>
      <c r="AA287" s="10"/>
    </row>
    <row r="288" spans="1:27" s="52" customFormat="1" x14ac:dyDescent="0.3">
      <c r="A288" s="231" t="s">
        <v>706</v>
      </c>
      <c r="B288" s="231"/>
      <c r="C288" s="231"/>
      <c r="D288" s="231"/>
      <c r="E288" s="231"/>
      <c r="F288" s="231"/>
      <c r="G288" s="231"/>
      <c r="H288" s="231"/>
      <c r="I288" s="231"/>
      <c r="J288" s="231" t="s">
        <v>84</v>
      </c>
      <c r="K288" s="231"/>
      <c r="L288" s="2" t="s">
        <v>4</v>
      </c>
      <c r="M288" s="231">
        <v>28.6</v>
      </c>
      <c r="N288" s="231"/>
      <c r="O288" s="132" t="s">
        <v>825</v>
      </c>
      <c r="P288" s="127"/>
      <c r="Q288" s="53"/>
      <c r="R288" s="53"/>
      <c r="S288" s="53"/>
      <c r="T288" s="53"/>
      <c r="U288" s="53"/>
      <c r="V288" s="8"/>
      <c r="W288" s="8"/>
      <c r="X288" s="53"/>
      <c r="Y288" s="8"/>
      <c r="Z288" s="10"/>
      <c r="AA288" s="10"/>
    </row>
    <row r="289" spans="1:27" x14ac:dyDescent="0.3">
      <c r="A289" s="231" t="s">
        <v>22</v>
      </c>
      <c r="B289" s="231"/>
      <c r="C289" s="231"/>
      <c r="D289" s="231"/>
      <c r="E289" s="231"/>
      <c r="F289" s="231"/>
      <c r="G289" s="231"/>
      <c r="H289" s="231"/>
      <c r="I289" s="231"/>
      <c r="J289" s="231" t="s">
        <v>84</v>
      </c>
      <c r="K289" s="231"/>
      <c r="L289" s="2" t="s">
        <v>4</v>
      </c>
      <c r="M289" s="231">
        <v>9.9</v>
      </c>
      <c r="N289" s="231"/>
      <c r="O289" s="132" t="s">
        <v>825</v>
      </c>
      <c r="P289" s="127"/>
      <c r="Q289" s="9"/>
      <c r="R289" s="9"/>
      <c r="S289" s="9"/>
      <c r="T289" s="9"/>
      <c r="U289" s="9"/>
      <c r="V289" s="8"/>
      <c r="W289" s="8"/>
      <c r="X289" s="9"/>
      <c r="Y289" s="8"/>
      <c r="Z289" s="10"/>
      <c r="AA289" s="10"/>
    </row>
    <row r="290" spans="1:27" x14ac:dyDescent="0.3">
      <c r="A290" s="231" t="s">
        <v>23</v>
      </c>
      <c r="B290" s="231"/>
      <c r="C290" s="231"/>
      <c r="D290" s="231"/>
      <c r="E290" s="231"/>
      <c r="F290" s="231"/>
      <c r="G290" s="231"/>
      <c r="H290" s="231"/>
      <c r="I290" s="231"/>
      <c r="J290" s="231" t="s">
        <v>84</v>
      </c>
      <c r="K290" s="231"/>
      <c r="L290" s="2" t="s">
        <v>4</v>
      </c>
      <c r="M290" s="231">
        <v>5.9</v>
      </c>
      <c r="N290" s="231"/>
      <c r="O290" s="132" t="s">
        <v>825</v>
      </c>
      <c r="P290" s="127"/>
      <c r="Q290" s="9"/>
      <c r="R290" s="9"/>
      <c r="S290" s="9"/>
      <c r="T290" s="9"/>
      <c r="U290" s="9"/>
      <c r="V290" s="8"/>
      <c r="W290" s="8"/>
      <c r="X290" s="9"/>
      <c r="Y290" s="8"/>
      <c r="Z290" s="10"/>
      <c r="AA290" s="10"/>
    </row>
    <row r="291" spans="1:27" x14ac:dyDescent="0.3">
      <c r="A291" s="231" t="s">
        <v>59</v>
      </c>
      <c r="B291" s="231"/>
      <c r="C291" s="231"/>
      <c r="D291" s="231"/>
      <c r="E291" s="231"/>
      <c r="F291" s="231"/>
      <c r="G291" s="231"/>
      <c r="H291" s="231"/>
      <c r="I291" s="231"/>
      <c r="J291" s="231" t="s">
        <v>84</v>
      </c>
      <c r="K291" s="231"/>
      <c r="L291" s="2" t="s">
        <v>4</v>
      </c>
      <c r="M291" s="231">
        <v>4.7</v>
      </c>
      <c r="N291" s="231"/>
      <c r="O291" s="132" t="s">
        <v>825</v>
      </c>
      <c r="P291" s="127"/>
      <c r="Q291" s="9"/>
      <c r="R291" s="9"/>
      <c r="S291" s="9"/>
      <c r="T291" s="9"/>
      <c r="U291" s="9"/>
      <c r="V291" s="8"/>
      <c r="W291" s="8"/>
      <c r="X291" s="9"/>
      <c r="Y291" s="8"/>
      <c r="Z291" s="10"/>
      <c r="AA291" s="10"/>
    </row>
    <row r="292" spans="1:27" x14ac:dyDescent="0.3">
      <c r="A292" s="231" t="s">
        <v>24</v>
      </c>
      <c r="B292" s="231"/>
      <c r="C292" s="231"/>
      <c r="D292" s="231"/>
      <c r="E292" s="231"/>
      <c r="F292" s="231"/>
      <c r="G292" s="231"/>
      <c r="H292" s="231"/>
      <c r="I292" s="231"/>
      <c r="J292" s="231" t="s">
        <v>84</v>
      </c>
      <c r="K292" s="231"/>
      <c r="L292" s="2" t="s">
        <v>4</v>
      </c>
      <c r="M292" s="231">
        <f>7+638</f>
        <v>645</v>
      </c>
      <c r="N292" s="231"/>
      <c r="O292" s="132" t="s">
        <v>825</v>
      </c>
      <c r="P292" s="127"/>
      <c r="Q292" s="9"/>
      <c r="R292" s="9"/>
      <c r="S292" s="9"/>
      <c r="T292" s="9"/>
      <c r="U292" s="9"/>
      <c r="V292" s="8"/>
      <c r="W292" s="8"/>
      <c r="X292" s="9"/>
      <c r="Y292" s="8"/>
      <c r="Z292" s="10"/>
      <c r="AA292" s="10"/>
    </row>
    <row r="293" spans="1:27" x14ac:dyDescent="0.3">
      <c r="A293" s="231" t="s">
        <v>25</v>
      </c>
      <c r="B293" s="231"/>
      <c r="C293" s="231"/>
      <c r="D293" s="231"/>
      <c r="E293" s="231"/>
      <c r="F293" s="231"/>
      <c r="G293" s="231"/>
      <c r="H293" s="231"/>
      <c r="I293" s="231"/>
      <c r="J293" s="231" t="s">
        <v>84</v>
      </c>
      <c r="K293" s="231"/>
      <c r="L293" s="2" t="s">
        <v>4</v>
      </c>
      <c r="M293" s="231">
        <v>7.2</v>
      </c>
      <c r="N293" s="231"/>
      <c r="O293" s="132" t="s">
        <v>825</v>
      </c>
      <c r="P293" s="127"/>
      <c r="Q293" s="9"/>
      <c r="R293" s="9"/>
      <c r="S293" s="9"/>
      <c r="T293" s="9"/>
      <c r="U293" s="9"/>
      <c r="V293" s="8"/>
      <c r="W293" s="8"/>
      <c r="X293" s="9"/>
      <c r="Y293" s="8"/>
      <c r="Z293" s="10"/>
      <c r="AA293" s="10"/>
    </row>
    <row r="294" spans="1:27" x14ac:dyDescent="0.3">
      <c r="A294" s="231" t="s">
        <v>26</v>
      </c>
      <c r="B294" s="231"/>
      <c r="C294" s="231"/>
      <c r="D294" s="231"/>
      <c r="E294" s="231"/>
      <c r="F294" s="231"/>
      <c r="G294" s="231"/>
      <c r="H294" s="231"/>
      <c r="I294" s="231"/>
      <c r="J294" s="231" t="s">
        <v>84</v>
      </c>
      <c r="K294" s="231"/>
      <c r="L294" s="2" t="s">
        <v>4</v>
      </c>
      <c r="M294" s="231">
        <v>16</v>
      </c>
      <c r="N294" s="231"/>
      <c r="O294" s="132" t="s">
        <v>825</v>
      </c>
      <c r="P294" s="127"/>
      <c r="Q294" s="9"/>
      <c r="R294" s="9"/>
      <c r="S294" s="9"/>
      <c r="T294" s="9"/>
      <c r="U294" s="9"/>
      <c r="V294" s="8"/>
      <c r="W294" s="8"/>
      <c r="X294" s="9"/>
      <c r="Y294" s="8"/>
      <c r="Z294" s="10"/>
      <c r="AA294" s="10"/>
    </row>
    <row r="295" spans="1:27" s="55" customFormat="1" x14ac:dyDescent="0.3">
      <c r="A295" s="231" t="s">
        <v>28</v>
      </c>
      <c r="B295" s="231"/>
      <c r="C295" s="231"/>
      <c r="D295" s="231"/>
      <c r="E295" s="231"/>
      <c r="F295" s="231"/>
      <c r="G295" s="231"/>
      <c r="H295" s="231"/>
      <c r="I295" s="231"/>
      <c r="J295" s="231" t="s">
        <v>84</v>
      </c>
      <c r="K295" s="231"/>
      <c r="L295" s="2" t="s">
        <v>4</v>
      </c>
      <c r="M295" s="231">
        <v>12</v>
      </c>
      <c r="N295" s="231"/>
      <c r="O295" s="132" t="s">
        <v>825</v>
      </c>
      <c r="P295" s="127"/>
      <c r="Q295" s="54"/>
      <c r="R295" s="54"/>
      <c r="S295" s="54"/>
      <c r="T295" s="54"/>
      <c r="U295" s="54"/>
      <c r="V295" s="8"/>
      <c r="W295" s="8"/>
      <c r="X295" s="54"/>
      <c r="Y295" s="8"/>
      <c r="Z295" s="10"/>
      <c r="AA295" s="10"/>
    </row>
    <row r="296" spans="1:27" x14ac:dyDescent="0.3">
      <c r="A296" s="231" t="s">
        <v>29</v>
      </c>
      <c r="B296" s="231"/>
      <c r="C296" s="231"/>
      <c r="D296" s="231"/>
      <c r="E296" s="231"/>
      <c r="F296" s="231"/>
      <c r="G296" s="231"/>
      <c r="H296" s="231"/>
      <c r="I296" s="231"/>
      <c r="J296" s="231" t="s">
        <v>84</v>
      </c>
      <c r="K296" s="231"/>
      <c r="L296" s="2" t="s">
        <v>4</v>
      </c>
      <c r="M296" s="231">
        <f>80+13.9</f>
        <v>93.9</v>
      </c>
      <c r="N296" s="231"/>
      <c r="O296" s="132" t="s">
        <v>825</v>
      </c>
      <c r="P296" s="127"/>
      <c r="Q296" s="9"/>
      <c r="R296" s="9"/>
      <c r="S296" s="9"/>
      <c r="T296" s="9"/>
      <c r="U296" s="9"/>
      <c r="V296" s="8"/>
      <c r="W296" s="8"/>
      <c r="X296" s="9"/>
      <c r="Y296" s="8"/>
      <c r="Z296" s="10"/>
      <c r="AA296" s="10"/>
    </row>
    <row r="297" spans="1:27" s="52" customFormat="1" x14ac:dyDescent="0.3">
      <c r="A297" s="231" t="s">
        <v>30</v>
      </c>
      <c r="B297" s="231"/>
      <c r="C297" s="231"/>
      <c r="D297" s="231"/>
      <c r="E297" s="231"/>
      <c r="F297" s="231"/>
      <c r="G297" s="231"/>
      <c r="H297" s="231"/>
      <c r="I297" s="231"/>
      <c r="J297" s="231" t="s">
        <v>84</v>
      </c>
      <c r="K297" s="231"/>
      <c r="L297" s="2" t="s">
        <v>4</v>
      </c>
      <c r="M297" s="231">
        <f>386+10.6</f>
        <v>396.6</v>
      </c>
      <c r="N297" s="231"/>
      <c r="O297" s="132" t="s">
        <v>825</v>
      </c>
      <c r="P297" s="127"/>
      <c r="Q297" s="53"/>
      <c r="R297" s="53"/>
      <c r="S297" s="53"/>
      <c r="T297" s="53"/>
      <c r="U297" s="53"/>
      <c r="V297" s="8"/>
      <c r="W297" s="8"/>
      <c r="X297" s="53"/>
      <c r="Y297" s="8"/>
      <c r="Z297" s="10"/>
      <c r="AA297" s="10"/>
    </row>
    <row r="298" spans="1:27" x14ac:dyDescent="0.3">
      <c r="A298" s="231" t="s">
        <v>31</v>
      </c>
      <c r="B298" s="231"/>
      <c r="C298" s="231"/>
      <c r="D298" s="231"/>
      <c r="E298" s="231"/>
      <c r="F298" s="231"/>
      <c r="G298" s="231"/>
      <c r="H298" s="231"/>
      <c r="I298" s="231"/>
      <c r="J298" s="231" t="s">
        <v>84</v>
      </c>
      <c r="K298" s="231"/>
      <c r="L298" s="2" t="s">
        <v>4</v>
      </c>
      <c r="M298" s="231">
        <f>599+139</f>
        <v>738</v>
      </c>
      <c r="N298" s="231"/>
      <c r="O298" s="132" t="s">
        <v>825</v>
      </c>
      <c r="P298" s="127"/>
      <c r="Q298" s="9"/>
      <c r="R298" s="9"/>
      <c r="S298" s="9"/>
      <c r="T298" s="9"/>
      <c r="U298" s="9"/>
      <c r="V298" s="8"/>
      <c r="W298" s="8"/>
      <c r="X298" s="9"/>
      <c r="Y298" s="8"/>
      <c r="Z298" s="10"/>
      <c r="AA298" s="10"/>
    </row>
    <row r="299" spans="1:27" x14ac:dyDescent="0.3">
      <c r="A299" s="231" t="s">
        <v>32</v>
      </c>
      <c r="B299" s="231"/>
      <c r="C299" s="231"/>
      <c r="D299" s="231"/>
      <c r="E299" s="231"/>
      <c r="F299" s="231"/>
      <c r="G299" s="231"/>
      <c r="H299" s="231"/>
      <c r="I299" s="231"/>
      <c r="J299" s="231" t="s">
        <v>84</v>
      </c>
      <c r="K299" s="231"/>
      <c r="L299" s="2" t="s">
        <v>4</v>
      </c>
      <c r="M299" s="231">
        <v>65</v>
      </c>
      <c r="N299" s="231"/>
      <c r="O299" s="132" t="s">
        <v>825</v>
      </c>
      <c r="P299" s="127"/>
      <c r="Q299" s="9"/>
      <c r="R299" s="9"/>
      <c r="S299" s="9"/>
      <c r="T299" s="9"/>
      <c r="U299" s="9"/>
      <c r="V299" s="8"/>
      <c r="W299" s="8"/>
      <c r="X299" s="9"/>
      <c r="Y299" s="8"/>
      <c r="Z299" s="10"/>
      <c r="AA299" s="10"/>
    </row>
    <row r="300" spans="1:27" s="55" customFormat="1" x14ac:dyDescent="0.3">
      <c r="A300" s="231" t="s">
        <v>34</v>
      </c>
      <c r="B300" s="231"/>
      <c r="C300" s="231"/>
      <c r="D300" s="231"/>
      <c r="E300" s="231"/>
      <c r="F300" s="231"/>
      <c r="G300" s="231"/>
      <c r="H300" s="231"/>
      <c r="I300" s="231"/>
      <c r="J300" s="231" t="s">
        <v>84</v>
      </c>
      <c r="K300" s="231"/>
      <c r="L300" s="2" t="s">
        <v>4</v>
      </c>
      <c r="M300" s="231">
        <f>1025+23</f>
        <v>1048</v>
      </c>
      <c r="N300" s="231"/>
      <c r="O300" s="132" t="s">
        <v>825</v>
      </c>
      <c r="P300" s="127"/>
      <c r="Q300" s="54"/>
      <c r="R300" s="250"/>
      <c r="S300" s="250"/>
      <c r="T300" s="54"/>
      <c r="U300" s="54"/>
      <c r="V300" s="8"/>
      <c r="W300" s="8"/>
      <c r="X300" s="54"/>
      <c r="Y300" s="8"/>
      <c r="Z300" s="10"/>
      <c r="AA300" s="10"/>
    </row>
    <row r="301" spans="1:27" x14ac:dyDescent="0.3">
      <c r="A301" s="231" t="s">
        <v>712</v>
      </c>
      <c r="B301" s="231"/>
      <c r="C301" s="231"/>
      <c r="D301" s="231"/>
      <c r="E301" s="231"/>
      <c r="F301" s="231"/>
      <c r="G301" s="231"/>
      <c r="H301" s="231"/>
      <c r="I301" s="231"/>
      <c r="J301" s="231" t="s">
        <v>84</v>
      </c>
      <c r="K301" s="231"/>
      <c r="L301" s="2" t="s">
        <v>4</v>
      </c>
      <c r="M301" s="231">
        <v>681</v>
      </c>
      <c r="N301" s="231"/>
      <c r="O301" s="132" t="s">
        <v>825</v>
      </c>
      <c r="P301" s="127"/>
      <c r="Q301" s="9"/>
      <c r="R301" s="250"/>
      <c r="S301" s="250"/>
      <c r="T301" s="9"/>
      <c r="U301" s="9"/>
      <c r="V301" s="8"/>
      <c r="W301" s="8"/>
      <c r="X301" s="9"/>
      <c r="Y301" s="8"/>
      <c r="Z301" s="10"/>
      <c r="AA301" s="10"/>
    </row>
    <row r="302" spans="1:27" s="55" customFormat="1" x14ac:dyDescent="0.3">
      <c r="A302" s="231" t="s">
        <v>36</v>
      </c>
      <c r="B302" s="231"/>
      <c r="C302" s="231"/>
      <c r="D302" s="231"/>
      <c r="E302" s="231"/>
      <c r="F302" s="231"/>
      <c r="G302" s="231"/>
      <c r="H302" s="231"/>
      <c r="I302" s="231"/>
      <c r="J302" s="231" t="s">
        <v>84</v>
      </c>
      <c r="K302" s="231"/>
      <c r="L302" s="2" t="s">
        <v>4</v>
      </c>
      <c r="M302" s="231">
        <f>1858+28.1</f>
        <v>1886.1</v>
      </c>
      <c r="N302" s="231"/>
      <c r="O302" s="132" t="s">
        <v>825</v>
      </c>
      <c r="P302" s="127"/>
      <c r="Q302" s="54"/>
      <c r="R302" s="250"/>
      <c r="S302" s="250"/>
      <c r="T302" s="54"/>
      <c r="U302" s="54"/>
      <c r="V302" s="8"/>
      <c r="W302" s="8"/>
      <c r="X302" s="54"/>
      <c r="Y302" s="8"/>
      <c r="Z302" s="10"/>
      <c r="AA302" s="10"/>
    </row>
    <row r="303" spans="1:27" x14ac:dyDescent="0.3">
      <c r="A303" s="231" t="s">
        <v>38</v>
      </c>
      <c r="B303" s="231"/>
      <c r="C303" s="231"/>
      <c r="D303" s="231"/>
      <c r="E303" s="231"/>
      <c r="F303" s="231"/>
      <c r="G303" s="231"/>
      <c r="H303" s="231"/>
      <c r="I303" s="231"/>
      <c r="J303" s="231" t="s">
        <v>84</v>
      </c>
      <c r="K303" s="231"/>
      <c r="L303" s="2" t="s">
        <v>4</v>
      </c>
      <c r="M303" s="231">
        <v>421</v>
      </c>
      <c r="N303" s="231"/>
      <c r="O303" s="132" t="s">
        <v>825</v>
      </c>
      <c r="P303" s="127"/>
      <c r="Q303" s="9"/>
      <c r="R303" s="250"/>
      <c r="S303" s="250"/>
      <c r="T303" s="9"/>
      <c r="U303" s="9"/>
      <c r="V303" s="8"/>
      <c r="W303" s="8"/>
      <c r="X303" s="9"/>
      <c r="Y303" s="8"/>
      <c r="Z303" s="10"/>
      <c r="AA303" s="10"/>
    </row>
    <row r="304" spans="1:27" x14ac:dyDescent="0.3">
      <c r="A304" s="231" t="s">
        <v>707</v>
      </c>
      <c r="B304" s="231"/>
      <c r="C304" s="231"/>
      <c r="D304" s="231"/>
      <c r="E304" s="231"/>
      <c r="F304" s="231"/>
      <c r="G304" s="231"/>
      <c r="H304" s="231"/>
      <c r="I304" s="231"/>
      <c r="J304" s="231" t="s">
        <v>84</v>
      </c>
      <c r="K304" s="231"/>
      <c r="L304" s="2" t="s">
        <v>4</v>
      </c>
      <c r="M304" s="231">
        <v>46.3</v>
      </c>
      <c r="N304" s="231"/>
      <c r="O304" s="132" t="s">
        <v>825</v>
      </c>
      <c r="P304" s="127"/>
      <c r="Q304" s="9"/>
      <c r="R304" s="9"/>
      <c r="S304" s="9"/>
      <c r="T304" s="9"/>
      <c r="U304" s="9"/>
      <c r="V304" s="8"/>
      <c r="W304" s="8"/>
      <c r="X304" s="9"/>
      <c r="Y304" s="8"/>
      <c r="Z304" s="10"/>
      <c r="AA304" s="10"/>
    </row>
    <row r="305" spans="1:27" s="52" customFormat="1" x14ac:dyDescent="0.3">
      <c r="A305" s="231" t="s">
        <v>40</v>
      </c>
      <c r="B305" s="231"/>
      <c r="C305" s="231"/>
      <c r="D305" s="231"/>
      <c r="E305" s="231"/>
      <c r="F305" s="231"/>
      <c r="G305" s="231"/>
      <c r="H305" s="231"/>
      <c r="I305" s="231"/>
      <c r="J305" s="231" t="s">
        <v>84</v>
      </c>
      <c r="K305" s="231"/>
      <c r="L305" s="2" t="s">
        <v>4</v>
      </c>
      <c r="M305" s="231">
        <f>1107+102.4</f>
        <v>1209.4000000000001</v>
      </c>
      <c r="N305" s="231"/>
      <c r="O305" s="132" t="s">
        <v>825</v>
      </c>
      <c r="P305" s="127"/>
      <c r="Q305" s="53"/>
      <c r="R305" s="53"/>
      <c r="S305" s="53"/>
      <c r="T305" s="53"/>
      <c r="U305" s="53"/>
      <c r="V305" s="8"/>
      <c r="W305" s="8"/>
      <c r="X305" s="53"/>
      <c r="Y305" s="8"/>
      <c r="Z305" s="10"/>
      <c r="AA305" s="10"/>
    </row>
    <row r="306" spans="1:27" x14ac:dyDescent="0.3">
      <c r="A306" s="231" t="s">
        <v>708</v>
      </c>
      <c r="B306" s="231"/>
      <c r="C306" s="231"/>
      <c r="D306" s="231"/>
      <c r="E306" s="231"/>
      <c r="F306" s="231"/>
      <c r="G306" s="231"/>
      <c r="H306" s="231"/>
      <c r="I306" s="231"/>
      <c r="J306" s="231" t="s">
        <v>84</v>
      </c>
      <c r="K306" s="231"/>
      <c r="L306" s="2" t="s">
        <v>4</v>
      </c>
      <c r="M306" s="231">
        <f>300+235.5</f>
        <v>535.5</v>
      </c>
      <c r="N306" s="231"/>
      <c r="O306" s="132" t="s">
        <v>825</v>
      </c>
      <c r="P306" s="127"/>
      <c r="Q306" s="9"/>
      <c r="R306" s="9"/>
      <c r="S306" s="9"/>
      <c r="T306" s="9"/>
      <c r="U306" s="9"/>
      <c r="V306" s="8"/>
      <c r="W306" s="8"/>
      <c r="X306" s="9"/>
      <c r="Y306" s="8"/>
      <c r="Z306" s="10"/>
      <c r="AA306" s="10"/>
    </row>
    <row r="307" spans="1:27" x14ac:dyDescent="0.3">
      <c r="A307" s="231" t="s">
        <v>42</v>
      </c>
      <c r="B307" s="231"/>
      <c r="C307" s="231"/>
      <c r="D307" s="231"/>
      <c r="E307" s="231"/>
      <c r="F307" s="231"/>
      <c r="G307" s="231"/>
      <c r="H307" s="231"/>
      <c r="I307" s="231"/>
      <c r="J307" s="231" t="s">
        <v>84</v>
      </c>
      <c r="K307" s="231"/>
      <c r="L307" s="2" t="s">
        <v>4</v>
      </c>
      <c r="M307" s="231">
        <f>1300+46.3</f>
        <v>1346.3</v>
      </c>
      <c r="N307" s="231"/>
      <c r="O307" s="132" t="s">
        <v>825</v>
      </c>
      <c r="P307" s="127"/>
      <c r="Q307" s="9"/>
      <c r="R307" s="9"/>
      <c r="S307" s="9"/>
      <c r="T307" s="9"/>
      <c r="U307" s="9"/>
      <c r="V307" s="8"/>
      <c r="W307" s="8"/>
      <c r="X307" s="9"/>
      <c r="Y307" s="8"/>
      <c r="Z307" s="10"/>
      <c r="AA307" s="10"/>
    </row>
    <row r="308" spans="1:27" x14ac:dyDescent="0.3">
      <c r="A308" s="231" t="s">
        <v>45</v>
      </c>
      <c r="B308" s="231"/>
      <c r="C308" s="231"/>
      <c r="D308" s="231"/>
      <c r="E308" s="231"/>
      <c r="F308" s="231"/>
      <c r="G308" s="231"/>
      <c r="H308" s="231"/>
      <c r="I308" s="231"/>
      <c r="J308" s="231" t="s">
        <v>84</v>
      </c>
      <c r="K308" s="231"/>
      <c r="L308" s="2" t="s">
        <v>4</v>
      </c>
      <c r="M308" s="231">
        <v>323</v>
      </c>
      <c r="N308" s="231"/>
      <c r="O308" s="132" t="s">
        <v>825</v>
      </c>
      <c r="P308" s="127"/>
      <c r="Q308" s="9"/>
      <c r="R308" s="9"/>
      <c r="S308" s="9"/>
      <c r="T308" s="9"/>
      <c r="U308" s="9"/>
      <c r="V308" s="8"/>
      <c r="W308" s="8"/>
      <c r="X308" s="9"/>
      <c r="Y308" s="8"/>
      <c r="Z308" s="10"/>
      <c r="AA308" s="10"/>
    </row>
    <row r="309" spans="1:27" x14ac:dyDescent="0.3">
      <c r="A309" s="231" t="s">
        <v>46</v>
      </c>
      <c r="B309" s="231"/>
      <c r="C309" s="231"/>
      <c r="D309" s="231"/>
      <c r="E309" s="231"/>
      <c r="F309" s="231"/>
      <c r="G309" s="231"/>
      <c r="H309" s="231"/>
      <c r="I309" s="231"/>
      <c r="J309" s="231" t="s">
        <v>84</v>
      </c>
      <c r="K309" s="231"/>
      <c r="L309" s="2" t="s">
        <v>4</v>
      </c>
      <c r="M309" s="231">
        <v>290</v>
      </c>
      <c r="N309" s="231"/>
      <c r="O309" s="132" t="s">
        <v>825</v>
      </c>
      <c r="P309" s="127"/>
      <c r="Q309" s="9"/>
      <c r="R309" s="9"/>
      <c r="S309" s="9"/>
      <c r="T309" s="9"/>
      <c r="U309" s="9"/>
      <c r="V309" s="8"/>
      <c r="W309" s="8"/>
      <c r="X309" s="9"/>
      <c r="Y309" s="8"/>
      <c r="Z309" s="10"/>
      <c r="AA309" s="10"/>
    </row>
    <row r="310" spans="1:27" x14ac:dyDescent="0.3">
      <c r="A310" s="231" t="s">
        <v>47</v>
      </c>
      <c r="B310" s="231"/>
      <c r="C310" s="231"/>
      <c r="D310" s="231"/>
      <c r="E310" s="231"/>
      <c r="F310" s="231"/>
      <c r="G310" s="231"/>
      <c r="H310" s="231"/>
      <c r="I310" s="231"/>
      <c r="J310" s="231" t="s">
        <v>84</v>
      </c>
      <c r="K310" s="231"/>
      <c r="L310" s="2" t="s">
        <v>4</v>
      </c>
      <c r="M310" s="231">
        <v>2415</v>
      </c>
      <c r="N310" s="231"/>
      <c r="O310" s="132" t="s">
        <v>825</v>
      </c>
      <c r="P310" s="127"/>
      <c r="Q310" s="9"/>
      <c r="R310" s="9"/>
      <c r="S310" s="9"/>
      <c r="T310" s="9"/>
      <c r="U310" s="9"/>
      <c r="V310" s="8"/>
      <c r="W310" s="8"/>
      <c r="X310" s="9"/>
      <c r="Y310" s="8"/>
      <c r="Z310" s="10"/>
      <c r="AA310" s="10"/>
    </row>
    <row r="311" spans="1:27" x14ac:dyDescent="0.3">
      <c r="A311" s="231" t="s">
        <v>48</v>
      </c>
      <c r="B311" s="231"/>
      <c r="C311" s="231"/>
      <c r="D311" s="231"/>
      <c r="E311" s="231"/>
      <c r="F311" s="231"/>
      <c r="G311" s="231"/>
      <c r="H311" s="231"/>
      <c r="I311" s="231"/>
      <c r="J311" s="231" t="s">
        <v>84</v>
      </c>
      <c r="K311" s="231"/>
      <c r="L311" s="2" t="s">
        <v>4</v>
      </c>
      <c r="M311" s="231">
        <f>376+196+88.9</f>
        <v>660.9</v>
      </c>
      <c r="N311" s="231"/>
      <c r="O311" s="132" t="s">
        <v>825</v>
      </c>
      <c r="P311" s="127"/>
      <c r="Q311" s="9"/>
      <c r="R311" s="9"/>
      <c r="S311" s="9"/>
      <c r="T311" s="9"/>
      <c r="U311" s="9"/>
      <c r="V311" s="8"/>
      <c r="W311" s="8"/>
      <c r="X311" s="9"/>
      <c r="Y311" s="8"/>
      <c r="Z311" s="10"/>
      <c r="AA311" s="10"/>
    </row>
    <row r="312" spans="1:27" x14ac:dyDescent="0.3">
      <c r="A312" s="231" t="s">
        <v>49</v>
      </c>
      <c r="B312" s="231"/>
      <c r="C312" s="231"/>
      <c r="D312" s="231"/>
      <c r="E312" s="231"/>
      <c r="F312" s="231"/>
      <c r="G312" s="231"/>
      <c r="H312" s="231"/>
      <c r="I312" s="231"/>
      <c r="J312" s="231" t="s">
        <v>84</v>
      </c>
      <c r="K312" s="231"/>
      <c r="L312" s="2" t="s">
        <v>4</v>
      </c>
      <c r="M312" s="231">
        <f>1184+430</f>
        <v>1614</v>
      </c>
      <c r="N312" s="231"/>
      <c r="O312" s="132" t="s">
        <v>825</v>
      </c>
      <c r="P312" s="127"/>
      <c r="Q312" s="9"/>
      <c r="R312" s="9"/>
      <c r="S312" s="9"/>
      <c r="T312" s="9"/>
      <c r="U312" s="9"/>
      <c r="V312" s="8"/>
      <c r="W312" s="8"/>
      <c r="X312" s="9"/>
      <c r="Y312" s="8"/>
      <c r="Z312" s="10"/>
      <c r="AA312" s="10"/>
    </row>
    <row r="313" spans="1:27" x14ac:dyDescent="0.3">
      <c r="A313" s="231" t="s">
        <v>51</v>
      </c>
      <c r="B313" s="231"/>
      <c r="C313" s="231"/>
      <c r="D313" s="231"/>
      <c r="E313" s="231"/>
      <c r="F313" s="231"/>
      <c r="G313" s="231"/>
      <c r="H313" s="231"/>
      <c r="I313" s="231"/>
      <c r="J313" s="231" t="s">
        <v>84</v>
      </c>
      <c r="K313" s="231"/>
      <c r="L313" s="2" t="s">
        <v>4</v>
      </c>
      <c r="M313" s="231">
        <v>1277</v>
      </c>
      <c r="N313" s="231"/>
      <c r="O313" s="132" t="s">
        <v>825</v>
      </c>
      <c r="P313" s="127"/>
      <c r="Q313" s="9"/>
      <c r="R313" s="9"/>
      <c r="S313" s="9"/>
      <c r="T313" s="9"/>
      <c r="U313" s="9"/>
      <c r="V313" s="8"/>
      <c r="W313" s="8"/>
      <c r="X313" s="9"/>
      <c r="Y313" s="8"/>
      <c r="Z313" s="10"/>
      <c r="AA313" s="10"/>
    </row>
    <row r="314" spans="1:27" x14ac:dyDescent="0.3">
      <c r="A314" s="231" t="s">
        <v>52</v>
      </c>
      <c r="B314" s="231"/>
      <c r="C314" s="231"/>
      <c r="D314" s="231"/>
      <c r="E314" s="231"/>
      <c r="F314" s="231"/>
      <c r="G314" s="231"/>
      <c r="H314" s="231"/>
      <c r="I314" s="231"/>
      <c r="J314" s="231" t="s">
        <v>84</v>
      </c>
      <c r="K314" s="231"/>
      <c r="L314" s="2" t="s">
        <v>4</v>
      </c>
      <c r="M314" s="231">
        <v>326</v>
      </c>
      <c r="N314" s="231"/>
      <c r="O314" s="132" t="s">
        <v>825</v>
      </c>
      <c r="P314" s="127"/>
      <c r="Q314" s="9"/>
      <c r="R314" s="9"/>
      <c r="S314" s="9"/>
      <c r="T314" s="9"/>
      <c r="U314" s="9"/>
      <c r="V314" s="8"/>
      <c r="W314" s="8"/>
      <c r="X314" s="9"/>
      <c r="Y314" s="8"/>
      <c r="Z314" s="10"/>
      <c r="AA314" s="10"/>
    </row>
    <row r="315" spans="1:27" ht="13.85" customHeight="1" x14ac:dyDescent="0.3">
      <c r="A315" s="247"/>
      <c r="B315" s="248"/>
      <c r="C315" s="248"/>
      <c r="D315" s="248"/>
      <c r="E315" s="248"/>
      <c r="F315" s="248"/>
      <c r="G315" s="248"/>
      <c r="H315" s="248"/>
      <c r="I315" s="248"/>
      <c r="J315" s="248"/>
      <c r="K315" s="248"/>
      <c r="L315" s="248"/>
      <c r="M315" s="248"/>
      <c r="N315" s="248"/>
      <c r="O315" s="248"/>
      <c r="P315" s="249"/>
      <c r="Q315" s="9"/>
      <c r="R315" s="9"/>
      <c r="S315" s="9"/>
      <c r="T315" s="9"/>
      <c r="U315" s="9"/>
      <c r="V315" s="9"/>
      <c r="W315" s="9"/>
      <c r="X315" s="9"/>
      <c r="Y315" s="9"/>
      <c r="Z315" s="10"/>
      <c r="AA315" s="10"/>
    </row>
    <row r="316" spans="1:27" x14ac:dyDescent="0.3">
      <c r="A316" s="231" t="s">
        <v>17</v>
      </c>
      <c r="B316" s="231"/>
      <c r="C316" s="231"/>
      <c r="D316" s="231"/>
      <c r="E316" s="231"/>
      <c r="F316" s="231"/>
      <c r="G316" s="231"/>
      <c r="H316" s="231"/>
      <c r="I316" s="231"/>
      <c r="J316" s="231" t="s">
        <v>85</v>
      </c>
      <c r="K316" s="231"/>
      <c r="L316" s="2" t="s">
        <v>4</v>
      </c>
      <c r="M316" s="231">
        <v>13.2</v>
      </c>
      <c r="N316" s="231"/>
      <c r="O316" s="132" t="s">
        <v>825</v>
      </c>
      <c r="P316" s="127"/>
      <c r="Q316" s="9"/>
      <c r="R316" s="9"/>
      <c r="S316" s="8"/>
      <c r="T316" s="8"/>
      <c r="U316" s="8"/>
      <c r="V316" s="9"/>
      <c r="W316" s="9"/>
      <c r="X316" s="9"/>
      <c r="Y316" s="9"/>
      <c r="Z316" s="10"/>
      <c r="AA316" s="10"/>
    </row>
    <row r="317" spans="1:27" x14ac:dyDescent="0.3">
      <c r="A317" s="231" t="s">
        <v>22</v>
      </c>
      <c r="B317" s="231"/>
      <c r="C317" s="231"/>
      <c r="D317" s="231"/>
      <c r="E317" s="231"/>
      <c r="F317" s="231"/>
      <c r="G317" s="231"/>
      <c r="H317" s="231"/>
      <c r="I317" s="231"/>
      <c r="J317" s="231" t="s">
        <v>85</v>
      </c>
      <c r="K317" s="231"/>
      <c r="L317" s="2" t="s">
        <v>4</v>
      </c>
      <c r="M317" s="231">
        <v>47.9</v>
      </c>
      <c r="N317" s="231"/>
      <c r="O317" s="132" t="s">
        <v>825</v>
      </c>
      <c r="P317" s="127"/>
      <c r="Q317" s="9"/>
      <c r="R317" s="9"/>
      <c r="S317" s="8"/>
      <c r="T317" s="8"/>
      <c r="U317" s="8"/>
      <c r="V317" s="9"/>
      <c r="W317" s="9"/>
      <c r="X317" s="9"/>
      <c r="Y317" s="9"/>
      <c r="Z317" s="10"/>
      <c r="AA317" s="10"/>
    </row>
    <row r="318" spans="1:27" x14ac:dyDescent="0.3">
      <c r="A318" s="231" t="s">
        <v>24</v>
      </c>
      <c r="B318" s="231"/>
      <c r="C318" s="231"/>
      <c r="D318" s="231"/>
      <c r="E318" s="231"/>
      <c r="F318" s="231"/>
      <c r="G318" s="231"/>
      <c r="H318" s="231"/>
      <c r="I318" s="231"/>
      <c r="J318" s="231" t="s">
        <v>85</v>
      </c>
      <c r="K318" s="231"/>
      <c r="L318" s="2" t="s">
        <v>4</v>
      </c>
      <c r="M318" s="231">
        <f>55+32.18</f>
        <v>87.18</v>
      </c>
      <c r="N318" s="231"/>
      <c r="O318" s="132" t="s">
        <v>825</v>
      </c>
      <c r="P318" s="127"/>
      <c r="Q318" s="9"/>
      <c r="R318" s="9"/>
      <c r="S318" s="8"/>
      <c r="T318" s="8"/>
      <c r="U318" s="8"/>
      <c r="V318" s="9"/>
      <c r="W318" s="9"/>
      <c r="X318" s="9"/>
      <c r="Y318" s="9"/>
      <c r="Z318" s="10"/>
      <c r="AA318" s="10"/>
    </row>
    <row r="319" spans="1:27" x14ac:dyDescent="0.3">
      <c r="A319" s="231" t="s">
        <v>26</v>
      </c>
      <c r="B319" s="231"/>
      <c r="C319" s="231"/>
      <c r="D319" s="231"/>
      <c r="E319" s="231"/>
      <c r="F319" s="231"/>
      <c r="G319" s="231"/>
      <c r="H319" s="231"/>
      <c r="I319" s="231"/>
      <c r="J319" s="231" t="s">
        <v>85</v>
      </c>
      <c r="K319" s="231"/>
      <c r="L319" s="2" t="s">
        <v>4</v>
      </c>
      <c r="M319" s="231">
        <v>60.77</v>
      </c>
      <c r="N319" s="231"/>
      <c r="O319" s="132" t="s">
        <v>825</v>
      </c>
      <c r="P319" s="127"/>
      <c r="Q319" s="9"/>
      <c r="R319" s="9"/>
      <c r="S319" s="8"/>
      <c r="T319" s="8"/>
      <c r="U319" s="8"/>
      <c r="V319" s="9"/>
      <c r="W319" s="9"/>
      <c r="X319" s="9"/>
      <c r="Y319" s="9"/>
      <c r="Z319" s="10"/>
      <c r="AA319" s="10"/>
    </row>
    <row r="320" spans="1:27" x14ac:dyDescent="0.3">
      <c r="A320" s="231" t="s">
        <v>28</v>
      </c>
      <c r="B320" s="231"/>
      <c r="C320" s="231"/>
      <c r="D320" s="231"/>
      <c r="E320" s="231"/>
      <c r="F320" s="231"/>
      <c r="G320" s="231"/>
      <c r="H320" s="231"/>
      <c r="I320" s="231"/>
      <c r="J320" s="231" t="s">
        <v>85</v>
      </c>
      <c r="K320" s="231"/>
      <c r="L320" s="2" t="s">
        <v>4</v>
      </c>
      <c r="M320" s="231">
        <v>199.52</v>
      </c>
      <c r="N320" s="231"/>
      <c r="O320" s="132" t="s">
        <v>825</v>
      </c>
      <c r="P320" s="127"/>
      <c r="Q320" s="9"/>
      <c r="R320" s="9"/>
      <c r="S320" s="8"/>
      <c r="T320" s="8"/>
      <c r="U320" s="8"/>
      <c r="V320" s="9"/>
      <c r="W320" s="9"/>
      <c r="X320" s="9"/>
      <c r="Y320" s="9"/>
      <c r="Z320" s="10"/>
      <c r="AA320" s="10"/>
    </row>
    <row r="321" spans="1:27" x14ac:dyDescent="0.3">
      <c r="A321" s="231" t="s">
        <v>30</v>
      </c>
      <c r="B321" s="231"/>
      <c r="C321" s="231"/>
      <c r="D321" s="231"/>
      <c r="E321" s="231"/>
      <c r="F321" s="231"/>
      <c r="G321" s="231"/>
      <c r="H321" s="231"/>
      <c r="I321" s="231"/>
      <c r="J321" s="231" t="s">
        <v>85</v>
      </c>
      <c r="K321" s="231"/>
      <c r="L321" s="2" t="s">
        <v>4</v>
      </c>
      <c r="M321" s="231">
        <v>151.53</v>
      </c>
      <c r="N321" s="231"/>
      <c r="O321" s="132" t="s">
        <v>825</v>
      </c>
      <c r="P321" s="127"/>
      <c r="Q321" s="9"/>
      <c r="R321" s="9"/>
      <c r="S321" s="8"/>
      <c r="T321" s="8"/>
      <c r="U321" s="8"/>
      <c r="V321" s="9"/>
      <c r="W321" s="9"/>
      <c r="X321" s="9"/>
      <c r="Y321" s="9"/>
      <c r="Z321" s="10"/>
      <c r="AA321" s="10"/>
    </row>
    <row r="322" spans="1:27" x14ac:dyDescent="0.3">
      <c r="A322" s="231" t="s">
        <v>31</v>
      </c>
      <c r="B322" s="231"/>
      <c r="C322" s="231"/>
      <c r="D322" s="231"/>
      <c r="E322" s="231"/>
      <c r="F322" s="231"/>
      <c r="G322" s="231"/>
      <c r="H322" s="231"/>
      <c r="I322" s="231"/>
      <c r="J322" s="231" t="s">
        <v>85</v>
      </c>
      <c r="K322" s="231"/>
      <c r="L322" s="2" t="s">
        <v>4</v>
      </c>
      <c r="M322" s="231">
        <v>220.82</v>
      </c>
      <c r="N322" s="231"/>
      <c r="O322" s="132" t="s">
        <v>825</v>
      </c>
      <c r="P322" s="127"/>
      <c r="Q322" s="9"/>
      <c r="R322" s="9"/>
      <c r="S322" s="8"/>
      <c r="T322" s="8"/>
      <c r="U322" s="8"/>
      <c r="V322" s="9"/>
      <c r="W322" s="9"/>
      <c r="X322" s="9"/>
      <c r="Y322" s="9"/>
      <c r="Z322" s="10"/>
      <c r="AA322" s="10"/>
    </row>
    <row r="323" spans="1:27" x14ac:dyDescent="0.3">
      <c r="A323" s="231" t="s">
        <v>32</v>
      </c>
      <c r="B323" s="231"/>
      <c r="C323" s="231"/>
      <c r="D323" s="231"/>
      <c r="E323" s="231"/>
      <c r="F323" s="231"/>
      <c r="G323" s="231"/>
      <c r="H323" s="231"/>
      <c r="I323" s="231"/>
      <c r="J323" s="231" t="s">
        <v>85</v>
      </c>
      <c r="K323" s="231"/>
      <c r="L323" s="2" t="s">
        <v>4</v>
      </c>
      <c r="M323" s="231">
        <v>387.3</v>
      </c>
      <c r="N323" s="231"/>
      <c r="O323" s="132" t="s">
        <v>825</v>
      </c>
      <c r="P323" s="127"/>
      <c r="Q323" s="9"/>
      <c r="R323" s="9"/>
      <c r="S323" s="8"/>
      <c r="T323" s="8"/>
      <c r="U323" s="8"/>
      <c r="V323" s="9"/>
      <c r="W323" s="9"/>
      <c r="X323" s="9"/>
      <c r="Y323" s="9"/>
      <c r="Z323" s="10"/>
      <c r="AA323" s="10"/>
    </row>
    <row r="324" spans="1:27" s="52" customFormat="1" x14ac:dyDescent="0.3">
      <c r="A324" s="231" t="s">
        <v>33</v>
      </c>
      <c r="B324" s="231"/>
      <c r="C324" s="231"/>
      <c r="D324" s="231"/>
      <c r="E324" s="231"/>
      <c r="F324" s="231"/>
      <c r="G324" s="231"/>
      <c r="H324" s="231"/>
      <c r="I324" s="231"/>
      <c r="J324" s="231" t="s">
        <v>85</v>
      </c>
      <c r="K324" s="231"/>
      <c r="L324" s="2" t="s">
        <v>4</v>
      </c>
      <c r="M324" s="231">
        <v>280.7</v>
      </c>
      <c r="N324" s="231"/>
      <c r="O324" s="132" t="s">
        <v>825</v>
      </c>
      <c r="P324" s="127"/>
      <c r="Q324" s="53"/>
      <c r="R324" s="53"/>
      <c r="S324" s="8"/>
      <c r="T324" s="8"/>
      <c r="U324" s="8"/>
      <c r="V324" s="53"/>
      <c r="W324" s="53"/>
      <c r="X324" s="53"/>
      <c r="Y324" s="53"/>
      <c r="Z324" s="10"/>
      <c r="AA324" s="10"/>
    </row>
    <row r="325" spans="1:27" x14ac:dyDescent="0.3">
      <c r="A325" s="231" t="s">
        <v>34</v>
      </c>
      <c r="B325" s="231"/>
      <c r="C325" s="231"/>
      <c r="D325" s="231"/>
      <c r="E325" s="231"/>
      <c r="F325" s="231"/>
      <c r="G325" s="231"/>
      <c r="H325" s="231"/>
      <c r="I325" s="231"/>
      <c r="J325" s="231" t="s">
        <v>85</v>
      </c>
      <c r="K325" s="231"/>
      <c r="L325" s="2" t="s">
        <v>4</v>
      </c>
      <c r="M325" s="231">
        <v>146.19</v>
      </c>
      <c r="N325" s="231"/>
      <c r="O325" s="132" t="s">
        <v>825</v>
      </c>
      <c r="P325" s="127"/>
      <c r="Q325" s="9"/>
      <c r="R325" s="9"/>
      <c r="S325" s="8"/>
      <c r="T325" s="8"/>
      <c r="U325" s="8"/>
      <c r="V325" s="9"/>
      <c r="W325" s="9"/>
      <c r="X325" s="9"/>
      <c r="Y325" s="9"/>
      <c r="Z325" s="10"/>
      <c r="AA325" s="10"/>
    </row>
    <row r="326" spans="1:27" x14ac:dyDescent="0.3">
      <c r="A326" s="231" t="s">
        <v>36</v>
      </c>
      <c r="B326" s="231"/>
      <c r="C326" s="231"/>
      <c r="D326" s="231"/>
      <c r="E326" s="231"/>
      <c r="F326" s="231"/>
      <c r="G326" s="231"/>
      <c r="H326" s="231"/>
      <c r="I326" s="231"/>
      <c r="J326" s="231" t="s">
        <v>85</v>
      </c>
      <c r="K326" s="231"/>
      <c r="L326" s="2" t="s">
        <v>4</v>
      </c>
      <c r="M326" s="231">
        <v>300</v>
      </c>
      <c r="N326" s="231"/>
      <c r="O326" s="132" t="s">
        <v>825</v>
      </c>
      <c r="P326" s="127"/>
      <c r="Q326" s="9"/>
      <c r="R326" s="9"/>
      <c r="S326" s="8"/>
      <c r="T326" s="8"/>
      <c r="U326" s="8"/>
      <c r="V326" s="9"/>
      <c r="W326" s="9"/>
      <c r="X326" s="9"/>
      <c r="Y326" s="9"/>
      <c r="Z326" s="10"/>
      <c r="AA326" s="10"/>
    </row>
    <row r="327" spans="1:27" s="52" customFormat="1" x14ac:dyDescent="0.3">
      <c r="A327" s="231" t="s">
        <v>38</v>
      </c>
      <c r="B327" s="231"/>
      <c r="C327" s="231"/>
      <c r="D327" s="231"/>
      <c r="E327" s="231"/>
      <c r="F327" s="231"/>
      <c r="G327" s="231"/>
      <c r="H327" s="231"/>
      <c r="I327" s="231"/>
      <c r="J327" s="231" t="s">
        <v>85</v>
      </c>
      <c r="K327" s="231"/>
      <c r="L327" s="2" t="s">
        <v>4</v>
      </c>
      <c r="M327" s="231">
        <v>446.87</v>
      </c>
      <c r="N327" s="231"/>
      <c r="O327" s="132" t="s">
        <v>825</v>
      </c>
      <c r="P327" s="127"/>
      <c r="Q327" s="53"/>
      <c r="R327" s="53"/>
      <c r="S327" s="8"/>
      <c r="T327" s="8"/>
      <c r="U327" s="8"/>
      <c r="V327" s="53"/>
      <c r="W327" s="53"/>
      <c r="X327" s="53"/>
      <c r="Y327" s="53"/>
      <c r="Z327" s="10"/>
      <c r="AA327" s="10"/>
    </row>
    <row r="328" spans="1:27" x14ac:dyDescent="0.3">
      <c r="A328" s="231" t="s">
        <v>40</v>
      </c>
      <c r="B328" s="231"/>
      <c r="C328" s="231"/>
      <c r="D328" s="231"/>
      <c r="E328" s="231"/>
      <c r="F328" s="231"/>
      <c r="G328" s="231"/>
      <c r="H328" s="231"/>
      <c r="I328" s="231"/>
      <c r="J328" s="231" t="s">
        <v>85</v>
      </c>
      <c r="K328" s="231"/>
      <c r="L328" s="2" t="s">
        <v>4</v>
      </c>
      <c r="M328" s="231">
        <v>179.94</v>
      </c>
      <c r="N328" s="231"/>
      <c r="O328" s="132" t="s">
        <v>825</v>
      </c>
      <c r="P328" s="127"/>
      <c r="Q328" s="9"/>
      <c r="R328" s="9"/>
      <c r="S328" s="8"/>
      <c r="T328" s="8"/>
      <c r="U328" s="8"/>
      <c r="V328" s="9"/>
      <c r="W328" s="9"/>
      <c r="X328" s="9"/>
      <c r="Y328" s="9"/>
      <c r="Z328" s="10"/>
      <c r="AA328" s="10"/>
    </row>
    <row r="329" spans="1:27" x14ac:dyDescent="0.3">
      <c r="A329" s="231" t="s">
        <v>42</v>
      </c>
      <c r="B329" s="231"/>
      <c r="C329" s="231"/>
      <c r="D329" s="231"/>
      <c r="E329" s="231"/>
      <c r="F329" s="231"/>
      <c r="G329" s="231"/>
      <c r="H329" s="231"/>
      <c r="I329" s="231"/>
      <c r="J329" s="231" t="s">
        <v>85</v>
      </c>
      <c r="K329" s="231"/>
      <c r="L329" s="2" t="s">
        <v>4</v>
      </c>
      <c r="M329" s="231">
        <v>807.6</v>
      </c>
      <c r="N329" s="231"/>
      <c r="O329" s="132" t="s">
        <v>825</v>
      </c>
      <c r="P329" s="127"/>
      <c r="Q329" s="9"/>
      <c r="R329" s="9"/>
      <c r="S329" s="8"/>
      <c r="T329" s="8"/>
      <c r="U329" s="8"/>
      <c r="V329" s="9"/>
      <c r="W329" s="9"/>
      <c r="X329" s="9"/>
      <c r="Y329" s="9"/>
      <c r="Z329" s="10"/>
      <c r="AA329" s="10"/>
    </row>
    <row r="330" spans="1:27" ht="13.85" customHeight="1" x14ac:dyDescent="0.3">
      <c r="A330" s="247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9"/>
      <c r="Q330" s="9"/>
      <c r="R330" s="9"/>
      <c r="S330" s="8"/>
      <c r="T330" s="9"/>
      <c r="U330" s="9"/>
      <c r="V330" s="9"/>
      <c r="W330" s="9"/>
      <c r="X330" s="9"/>
      <c r="Y330" s="9"/>
      <c r="Z330" s="10"/>
      <c r="AA330" s="10"/>
    </row>
    <row r="331" spans="1:27" x14ac:dyDescent="0.3">
      <c r="A331" s="231" t="s">
        <v>86</v>
      </c>
      <c r="B331" s="231"/>
      <c r="C331" s="231"/>
      <c r="D331" s="231"/>
      <c r="E331" s="231"/>
      <c r="F331" s="231"/>
      <c r="G331" s="231"/>
      <c r="H331" s="231"/>
      <c r="I331" s="231"/>
      <c r="J331" s="231" t="s">
        <v>95</v>
      </c>
      <c r="K331" s="231"/>
      <c r="L331" s="2" t="s">
        <v>4</v>
      </c>
      <c r="M331" s="235"/>
      <c r="N331" s="273"/>
      <c r="O331" s="132" t="s">
        <v>825</v>
      </c>
      <c r="P331" s="127"/>
      <c r="Q331" s="9"/>
      <c r="R331" s="9"/>
      <c r="S331" s="8"/>
      <c r="T331" s="9"/>
      <c r="U331" s="8"/>
      <c r="V331" s="9"/>
      <c r="W331" s="8"/>
      <c r="X331" s="9"/>
      <c r="Y331" s="9"/>
      <c r="Z331" s="10"/>
      <c r="AA331" s="10"/>
    </row>
    <row r="332" spans="1:27" x14ac:dyDescent="0.3">
      <c r="A332" s="231" t="s">
        <v>87</v>
      </c>
      <c r="B332" s="231"/>
      <c r="C332" s="231"/>
      <c r="D332" s="231"/>
      <c r="E332" s="231"/>
      <c r="F332" s="231"/>
      <c r="G332" s="231"/>
      <c r="H332" s="231"/>
      <c r="I332" s="231"/>
      <c r="J332" s="231" t="s">
        <v>95</v>
      </c>
      <c r="K332" s="231"/>
      <c r="L332" s="2" t="s">
        <v>4</v>
      </c>
      <c r="M332" s="235"/>
      <c r="N332" s="273"/>
      <c r="O332" s="132" t="s">
        <v>825</v>
      </c>
      <c r="P332" s="127"/>
      <c r="Q332" s="9"/>
      <c r="R332" s="9"/>
      <c r="S332" s="8"/>
      <c r="T332" s="9"/>
      <c r="U332" s="8"/>
      <c r="V332" s="9"/>
      <c r="W332" s="8"/>
      <c r="X332" s="9"/>
      <c r="Y332" s="9"/>
      <c r="Z332" s="10"/>
      <c r="AA332" s="10"/>
    </row>
    <row r="333" spans="1:27" x14ac:dyDescent="0.3">
      <c r="A333" s="231" t="s">
        <v>22</v>
      </c>
      <c r="B333" s="231"/>
      <c r="C333" s="231"/>
      <c r="D333" s="231"/>
      <c r="E333" s="231"/>
      <c r="F333" s="231"/>
      <c r="G333" s="231"/>
      <c r="H333" s="231"/>
      <c r="I333" s="231"/>
      <c r="J333" s="231" t="s">
        <v>95</v>
      </c>
      <c r="K333" s="231"/>
      <c r="L333" s="2" t="s">
        <v>4</v>
      </c>
      <c r="M333" s="235">
        <v>3.6</v>
      </c>
      <c r="N333" s="273"/>
      <c r="O333" s="132" t="s">
        <v>825</v>
      </c>
      <c r="P333" s="127"/>
      <c r="Q333" s="9"/>
      <c r="R333" s="9"/>
      <c r="S333" s="8"/>
      <c r="T333" s="9"/>
      <c r="U333" s="8"/>
      <c r="V333" s="9"/>
      <c r="W333" s="8"/>
      <c r="X333" s="9"/>
      <c r="Y333" s="9"/>
      <c r="Z333" s="10"/>
      <c r="AA333" s="10"/>
    </row>
    <row r="334" spans="1:27" x14ac:dyDescent="0.3">
      <c r="A334" s="231" t="s">
        <v>23</v>
      </c>
      <c r="B334" s="231"/>
      <c r="C334" s="231"/>
      <c r="D334" s="231"/>
      <c r="E334" s="231"/>
      <c r="F334" s="231"/>
      <c r="G334" s="231"/>
      <c r="H334" s="231"/>
      <c r="I334" s="231"/>
      <c r="J334" s="231" t="s">
        <v>95</v>
      </c>
      <c r="K334" s="231"/>
      <c r="L334" s="2" t="s">
        <v>4</v>
      </c>
      <c r="M334" s="235">
        <v>1.6</v>
      </c>
      <c r="N334" s="273"/>
      <c r="O334" s="132" t="s">
        <v>825</v>
      </c>
      <c r="P334" s="127"/>
      <c r="Q334" s="9"/>
      <c r="R334" s="9"/>
      <c r="S334" s="8"/>
      <c r="T334" s="9"/>
      <c r="U334" s="8"/>
      <c r="V334" s="9"/>
      <c r="W334" s="8"/>
      <c r="X334" s="9"/>
      <c r="Y334" s="9"/>
      <c r="Z334" s="10"/>
      <c r="AA334" s="10"/>
    </row>
    <row r="335" spans="1:27" x14ac:dyDescent="0.3">
      <c r="A335" s="231" t="s">
        <v>24</v>
      </c>
      <c r="B335" s="231"/>
      <c r="C335" s="231"/>
      <c r="D335" s="231"/>
      <c r="E335" s="231"/>
      <c r="F335" s="231"/>
      <c r="G335" s="231"/>
      <c r="H335" s="231"/>
      <c r="I335" s="231"/>
      <c r="J335" s="231" t="s">
        <v>95</v>
      </c>
      <c r="K335" s="231"/>
      <c r="L335" s="2" t="s">
        <v>4</v>
      </c>
      <c r="M335" s="235"/>
      <c r="N335" s="273"/>
      <c r="O335" s="132" t="s">
        <v>825</v>
      </c>
      <c r="P335" s="127"/>
      <c r="Q335" s="9"/>
      <c r="R335" s="9"/>
      <c r="S335" s="8"/>
      <c r="T335" s="9"/>
      <c r="U335" s="8"/>
      <c r="V335" s="9"/>
      <c r="W335" s="8"/>
      <c r="X335" s="9"/>
      <c r="Y335" s="9"/>
      <c r="Z335" s="10"/>
      <c r="AA335" s="10"/>
    </row>
    <row r="336" spans="1:27" x14ac:dyDescent="0.3">
      <c r="A336" s="231" t="s">
        <v>26</v>
      </c>
      <c r="B336" s="231"/>
      <c r="C336" s="231"/>
      <c r="D336" s="231"/>
      <c r="E336" s="231"/>
      <c r="F336" s="231"/>
      <c r="G336" s="231"/>
      <c r="H336" s="231"/>
      <c r="I336" s="231"/>
      <c r="J336" s="231" t="s">
        <v>95</v>
      </c>
      <c r="K336" s="231"/>
      <c r="L336" s="2" t="s">
        <v>4</v>
      </c>
      <c r="M336" s="235">
        <v>115.5</v>
      </c>
      <c r="N336" s="273"/>
      <c r="O336" s="132" t="s">
        <v>825</v>
      </c>
      <c r="P336" s="127"/>
      <c r="Q336" s="9"/>
      <c r="R336" s="9"/>
      <c r="S336" s="8"/>
      <c r="T336" s="9"/>
      <c r="U336" s="8"/>
      <c r="V336" s="9"/>
      <c r="W336" s="8"/>
      <c r="X336" s="9"/>
      <c r="Y336" s="9"/>
      <c r="Z336" s="10"/>
      <c r="AA336" s="10"/>
    </row>
    <row r="337" spans="1:27" x14ac:dyDescent="0.3">
      <c r="A337" s="231" t="s">
        <v>27</v>
      </c>
      <c r="B337" s="231"/>
      <c r="C337" s="231"/>
      <c r="D337" s="231"/>
      <c r="E337" s="231"/>
      <c r="F337" s="231"/>
      <c r="G337" s="231"/>
      <c r="H337" s="231"/>
      <c r="I337" s="231"/>
      <c r="J337" s="231" t="s">
        <v>95</v>
      </c>
      <c r="K337" s="231"/>
      <c r="L337" s="2" t="s">
        <v>4</v>
      </c>
      <c r="M337" s="235"/>
      <c r="N337" s="273"/>
      <c r="O337" s="132" t="s">
        <v>825</v>
      </c>
      <c r="P337" s="127"/>
      <c r="Q337" s="9"/>
      <c r="R337" s="9"/>
      <c r="S337" s="8"/>
      <c r="T337" s="9"/>
      <c r="U337" s="8"/>
      <c r="V337" s="9"/>
      <c r="W337" s="8"/>
      <c r="X337" s="9"/>
      <c r="Y337" s="9"/>
      <c r="Z337" s="10"/>
      <c r="AA337" s="10"/>
    </row>
    <row r="338" spans="1:27" x14ac:dyDescent="0.3">
      <c r="A338" s="231" t="s">
        <v>29</v>
      </c>
      <c r="B338" s="231"/>
      <c r="C338" s="231"/>
      <c r="D338" s="231"/>
      <c r="E338" s="231"/>
      <c r="F338" s="231"/>
      <c r="G338" s="231"/>
      <c r="H338" s="231"/>
      <c r="I338" s="231"/>
      <c r="J338" s="231" t="s">
        <v>95</v>
      </c>
      <c r="K338" s="231"/>
      <c r="L338" s="2" t="s">
        <v>4</v>
      </c>
      <c r="M338" s="235"/>
      <c r="N338" s="273"/>
      <c r="O338" s="132" t="s">
        <v>825</v>
      </c>
      <c r="P338" s="127"/>
      <c r="Q338" s="9"/>
      <c r="R338" s="9"/>
      <c r="S338" s="8"/>
      <c r="T338" s="9"/>
      <c r="U338" s="8"/>
      <c r="V338" s="9"/>
      <c r="W338" s="8"/>
      <c r="X338" s="9"/>
      <c r="Y338" s="9"/>
      <c r="Z338" s="10"/>
      <c r="AA338" s="10"/>
    </row>
    <row r="339" spans="1:27" x14ac:dyDescent="0.3">
      <c r="A339" s="231" t="s">
        <v>88</v>
      </c>
      <c r="B339" s="231"/>
      <c r="C339" s="231"/>
      <c r="D339" s="231"/>
      <c r="E339" s="231"/>
      <c r="F339" s="231"/>
      <c r="G339" s="231"/>
      <c r="H339" s="231"/>
      <c r="I339" s="231"/>
      <c r="J339" s="231" t="s">
        <v>95</v>
      </c>
      <c r="K339" s="231"/>
      <c r="L339" s="2" t="s">
        <v>4</v>
      </c>
      <c r="M339" s="235"/>
      <c r="N339" s="273"/>
      <c r="O339" s="132" t="s">
        <v>825</v>
      </c>
      <c r="P339" s="127"/>
      <c r="Q339" s="9"/>
      <c r="R339" s="9"/>
      <c r="S339" s="8"/>
      <c r="T339" s="9"/>
      <c r="U339" s="8"/>
      <c r="V339" s="9"/>
      <c r="W339" s="8"/>
      <c r="X339" s="9"/>
      <c r="Y339" s="9"/>
      <c r="Z339" s="10"/>
      <c r="AA339" s="10"/>
    </row>
    <row r="340" spans="1:27" x14ac:dyDescent="0.3">
      <c r="A340" s="231" t="s">
        <v>31</v>
      </c>
      <c r="B340" s="231"/>
      <c r="C340" s="231"/>
      <c r="D340" s="231"/>
      <c r="E340" s="231"/>
      <c r="F340" s="231"/>
      <c r="G340" s="231"/>
      <c r="H340" s="231"/>
      <c r="I340" s="231"/>
      <c r="J340" s="231" t="s">
        <v>95</v>
      </c>
      <c r="K340" s="231"/>
      <c r="L340" s="2" t="s">
        <v>4</v>
      </c>
      <c r="M340" s="235"/>
      <c r="N340" s="273"/>
      <c r="O340" s="132" t="s">
        <v>825</v>
      </c>
      <c r="P340" s="127"/>
      <c r="Q340" s="9"/>
      <c r="R340" s="9"/>
      <c r="S340" s="8"/>
      <c r="T340" s="9"/>
      <c r="U340" s="8"/>
      <c r="V340" s="9"/>
      <c r="W340" s="8"/>
      <c r="X340" s="9"/>
      <c r="Y340" s="9"/>
      <c r="Z340" s="10"/>
      <c r="AA340" s="10"/>
    </row>
    <row r="341" spans="1:27" x14ac:dyDescent="0.3">
      <c r="A341" s="231" t="s">
        <v>32</v>
      </c>
      <c r="B341" s="231"/>
      <c r="C341" s="231"/>
      <c r="D341" s="231"/>
      <c r="E341" s="231"/>
      <c r="F341" s="231"/>
      <c r="G341" s="231"/>
      <c r="H341" s="231"/>
      <c r="I341" s="231"/>
      <c r="J341" s="231" t="s">
        <v>95</v>
      </c>
      <c r="K341" s="231"/>
      <c r="L341" s="2" t="s">
        <v>4</v>
      </c>
      <c r="M341" s="235">
        <v>26.9</v>
      </c>
      <c r="N341" s="273"/>
      <c r="O341" s="132" t="s">
        <v>825</v>
      </c>
      <c r="P341" s="127"/>
      <c r="Q341" s="9"/>
      <c r="R341" s="9"/>
      <c r="S341" s="8"/>
      <c r="T341" s="9"/>
      <c r="U341" s="8"/>
      <c r="V341" s="9"/>
      <c r="W341" s="8"/>
      <c r="X341" s="9"/>
      <c r="Y341" s="9"/>
      <c r="Z341" s="10"/>
      <c r="AA341" s="10"/>
    </row>
    <row r="342" spans="1:27" x14ac:dyDescent="0.3">
      <c r="A342" s="231" t="s">
        <v>89</v>
      </c>
      <c r="B342" s="231"/>
      <c r="C342" s="231"/>
      <c r="D342" s="231"/>
      <c r="E342" s="231"/>
      <c r="F342" s="231"/>
      <c r="G342" s="231"/>
      <c r="H342" s="231"/>
      <c r="I342" s="231"/>
      <c r="J342" s="231" t="s">
        <v>95</v>
      </c>
      <c r="K342" s="231"/>
      <c r="L342" s="2" t="s">
        <v>4</v>
      </c>
      <c r="M342" s="235">
        <v>18.399999999999999</v>
      </c>
      <c r="N342" s="273"/>
      <c r="O342" s="132" t="s">
        <v>825</v>
      </c>
      <c r="P342" s="127"/>
      <c r="Q342" s="9"/>
      <c r="R342" s="9"/>
      <c r="S342" s="8"/>
      <c r="T342" s="9"/>
      <c r="U342" s="8"/>
      <c r="V342" s="9"/>
      <c r="W342" s="8"/>
      <c r="X342" s="9"/>
      <c r="Y342" s="9"/>
      <c r="Z342" s="10"/>
      <c r="AA342" s="10"/>
    </row>
    <row r="343" spans="1:27" x14ac:dyDescent="0.3">
      <c r="A343" s="231" t="s">
        <v>90</v>
      </c>
      <c r="B343" s="231"/>
      <c r="C343" s="231"/>
      <c r="D343" s="231"/>
      <c r="E343" s="231"/>
      <c r="F343" s="231"/>
      <c r="G343" s="231"/>
      <c r="H343" s="231"/>
      <c r="I343" s="231"/>
      <c r="J343" s="231" t="s">
        <v>95</v>
      </c>
      <c r="K343" s="231"/>
      <c r="L343" s="2" t="s">
        <v>4</v>
      </c>
      <c r="M343" s="235"/>
      <c r="N343" s="273"/>
      <c r="O343" s="132" t="s">
        <v>825</v>
      </c>
      <c r="P343" s="127"/>
      <c r="Q343" s="9"/>
      <c r="R343" s="9"/>
      <c r="S343" s="8"/>
      <c r="T343" s="9"/>
      <c r="U343" s="8"/>
      <c r="V343" s="9"/>
      <c r="W343" s="8"/>
      <c r="X343" s="9"/>
      <c r="Y343" s="9"/>
      <c r="Z343" s="10"/>
      <c r="AA343" s="10"/>
    </row>
    <row r="344" spans="1:27" x14ac:dyDescent="0.3">
      <c r="A344" s="231" t="s">
        <v>92</v>
      </c>
      <c r="B344" s="231"/>
      <c r="C344" s="231"/>
      <c r="D344" s="231"/>
      <c r="E344" s="231"/>
      <c r="F344" s="231"/>
      <c r="G344" s="231"/>
      <c r="H344" s="231"/>
      <c r="I344" s="231"/>
      <c r="J344" s="231" t="s">
        <v>95</v>
      </c>
      <c r="K344" s="231"/>
      <c r="L344" s="2" t="s">
        <v>4</v>
      </c>
      <c r="M344" s="235">
        <v>21.7</v>
      </c>
      <c r="N344" s="273"/>
      <c r="O344" s="132" t="s">
        <v>825</v>
      </c>
      <c r="P344" s="127"/>
      <c r="Q344" s="9"/>
      <c r="R344" s="9"/>
      <c r="S344" s="8"/>
      <c r="T344" s="9"/>
      <c r="U344" s="8"/>
      <c r="V344" s="9"/>
      <c r="W344" s="8"/>
      <c r="X344" s="9"/>
      <c r="Y344" s="9"/>
      <c r="Z344" s="10"/>
      <c r="AA344" s="10"/>
    </row>
    <row r="345" spans="1:27" x14ac:dyDescent="0.3">
      <c r="A345" s="231" t="s">
        <v>93</v>
      </c>
      <c r="B345" s="231"/>
      <c r="C345" s="231"/>
      <c r="D345" s="231"/>
      <c r="E345" s="231"/>
      <c r="F345" s="231"/>
      <c r="G345" s="231"/>
      <c r="H345" s="231"/>
      <c r="I345" s="231"/>
      <c r="J345" s="231" t="s">
        <v>95</v>
      </c>
      <c r="K345" s="231"/>
      <c r="L345" s="2" t="s">
        <v>4</v>
      </c>
      <c r="M345" s="235"/>
      <c r="N345" s="273"/>
      <c r="O345" s="132" t="s">
        <v>825</v>
      </c>
      <c r="P345" s="127"/>
      <c r="Q345" s="9"/>
      <c r="R345" s="9"/>
      <c r="S345" s="8"/>
      <c r="T345" s="9"/>
      <c r="U345" s="8"/>
      <c r="V345" s="9"/>
      <c r="W345" s="8"/>
      <c r="X345" s="9"/>
      <c r="Y345" s="9"/>
      <c r="Z345" s="10"/>
      <c r="AA345" s="10"/>
    </row>
    <row r="346" spans="1:27" x14ac:dyDescent="0.3">
      <c r="A346" s="231" t="s">
        <v>94</v>
      </c>
      <c r="B346" s="231"/>
      <c r="C346" s="231"/>
      <c r="D346" s="231"/>
      <c r="E346" s="231"/>
      <c r="F346" s="231"/>
      <c r="G346" s="231"/>
      <c r="H346" s="231"/>
      <c r="I346" s="231"/>
      <c r="J346" s="231" t="s">
        <v>95</v>
      </c>
      <c r="K346" s="231"/>
      <c r="L346" s="2" t="s">
        <v>4</v>
      </c>
      <c r="M346" s="235">
        <v>124.4</v>
      </c>
      <c r="N346" s="273"/>
      <c r="O346" s="132" t="s">
        <v>825</v>
      </c>
      <c r="P346" s="127"/>
      <c r="Q346" s="9"/>
      <c r="R346" s="9"/>
      <c r="S346" s="8"/>
      <c r="T346" s="9"/>
      <c r="U346" s="8"/>
      <c r="V346" s="9"/>
      <c r="W346" s="8"/>
      <c r="X346" s="9"/>
      <c r="Y346" s="9"/>
      <c r="Z346" s="10"/>
      <c r="AA346" s="10"/>
    </row>
    <row r="347" spans="1:27" x14ac:dyDescent="0.3">
      <c r="A347" s="231" t="s">
        <v>46</v>
      </c>
      <c r="B347" s="231"/>
      <c r="C347" s="231"/>
      <c r="D347" s="231"/>
      <c r="E347" s="231"/>
      <c r="F347" s="231"/>
      <c r="G347" s="231"/>
      <c r="H347" s="231"/>
      <c r="I347" s="231"/>
      <c r="J347" s="231" t="s">
        <v>95</v>
      </c>
      <c r="K347" s="231"/>
      <c r="L347" s="2" t="s">
        <v>4</v>
      </c>
      <c r="M347" s="235"/>
      <c r="N347" s="273"/>
      <c r="O347" s="132" t="s">
        <v>825</v>
      </c>
      <c r="P347" s="127"/>
      <c r="Q347" s="9"/>
      <c r="R347" s="9"/>
      <c r="S347" s="8"/>
      <c r="T347" s="9"/>
      <c r="U347" s="8"/>
      <c r="V347" s="9"/>
      <c r="W347" s="8"/>
      <c r="X347" s="9"/>
      <c r="Y347" s="9"/>
      <c r="Z347" s="10"/>
      <c r="AA347" s="10"/>
    </row>
    <row r="348" spans="1:27" x14ac:dyDescent="0.3">
      <c r="A348" s="231" t="s">
        <v>827</v>
      </c>
      <c r="B348" s="231"/>
      <c r="C348" s="231"/>
      <c r="D348" s="231"/>
      <c r="E348" s="231"/>
      <c r="F348" s="231"/>
      <c r="G348" s="231"/>
      <c r="H348" s="231"/>
      <c r="I348" s="231"/>
      <c r="J348" s="231" t="s">
        <v>95</v>
      </c>
      <c r="K348" s="231"/>
      <c r="L348" s="2" t="s">
        <v>4</v>
      </c>
      <c r="M348" s="235">
        <v>172</v>
      </c>
      <c r="N348" s="273"/>
      <c r="O348" s="132" t="s">
        <v>825</v>
      </c>
      <c r="P348" s="127"/>
      <c r="Q348" s="9"/>
      <c r="R348" s="9"/>
      <c r="S348" s="8"/>
      <c r="T348" s="9"/>
      <c r="U348" s="8"/>
      <c r="V348" s="9"/>
      <c r="W348" s="8"/>
      <c r="X348" s="9"/>
      <c r="Y348" s="9"/>
      <c r="Z348" s="10"/>
      <c r="AA348" s="10"/>
    </row>
    <row r="349" spans="1:27" x14ac:dyDescent="0.3">
      <c r="A349" s="231" t="s">
        <v>43</v>
      </c>
      <c r="B349" s="231"/>
      <c r="C349" s="231"/>
      <c r="D349" s="231"/>
      <c r="E349" s="231"/>
      <c r="F349" s="231"/>
      <c r="G349" s="231"/>
      <c r="H349" s="231"/>
      <c r="I349" s="231"/>
      <c r="J349" s="231" t="s">
        <v>95</v>
      </c>
      <c r="K349" s="231"/>
      <c r="L349" s="2" t="s">
        <v>4</v>
      </c>
      <c r="M349" s="235">
        <v>93.8</v>
      </c>
      <c r="N349" s="273"/>
      <c r="O349" s="132" t="s">
        <v>825</v>
      </c>
      <c r="P349" s="127"/>
      <c r="Q349" s="9"/>
      <c r="R349" s="9"/>
      <c r="S349" s="8"/>
      <c r="T349" s="9"/>
      <c r="U349" s="8"/>
      <c r="V349" s="9"/>
      <c r="W349" s="8"/>
      <c r="X349" s="9"/>
      <c r="Y349" s="9"/>
      <c r="Z349" s="10"/>
      <c r="AA349" s="10"/>
    </row>
    <row r="350" spans="1:27" x14ac:dyDescent="0.3">
      <c r="A350" s="231" t="s">
        <v>91</v>
      </c>
      <c r="B350" s="231"/>
      <c r="C350" s="231"/>
      <c r="D350" s="231"/>
      <c r="E350" s="231"/>
      <c r="F350" s="231"/>
      <c r="G350" s="231"/>
      <c r="H350" s="231"/>
      <c r="I350" s="231"/>
      <c r="J350" s="231" t="s">
        <v>95</v>
      </c>
      <c r="K350" s="231"/>
      <c r="L350" s="2" t="s">
        <v>4</v>
      </c>
      <c r="M350" s="235"/>
      <c r="N350" s="273"/>
      <c r="O350" s="132" t="s">
        <v>825</v>
      </c>
      <c r="P350" s="127"/>
      <c r="Q350" s="9"/>
      <c r="R350" s="9"/>
      <c r="S350" s="8"/>
      <c r="T350" s="9"/>
      <c r="U350" s="8"/>
      <c r="V350" s="9"/>
      <c r="W350" s="8"/>
      <c r="X350" s="9"/>
      <c r="Y350" s="9"/>
      <c r="Z350" s="10"/>
      <c r="AA350" s="10"/>
    </row>
    <row r="351" spans="1:27" x14ac:dyDescent="0.3">
      <c r="A351" s="231" t="s">
        <v>53</v>
      </c>
      <c r="B351" s="231"/>
      <c r="C351" s="231"/>
      <c r="D351" s="231"/>
      <c r="E351" s="231"/>
      <c r="F351" s="231"/>
      <c r="G351" s="231"/>
      <c r="H351" s="231"/>
      <c r="I351" s="231"/>
      <c r="J351" s="231" t="s">
        <v>95</v>
      </c>
      <c r="K351" s="231"/>
      <c r="L351" s="2" t="s">
        <v>4</v>
      </c>
      <c r="M351" s="235">
        <v>64.8</v>
      </c>
      <c r="N351" s="273"/>
      <c r="O351" s="132" t="s">
        <v>825</v>
      </c>
      <c r="P351" s="127"/>
      <c r="Q351" s="9"/>
      <c r="R351" s="9"/>
      <c r="S351" s="8"/>
      <c r="T351" s="9"/>
      <c r="U351" s="8"/>
      <c r="V351" s="9"/>
      <c r="W351" s="8"/>
      <c r="X351" s="9"/>
      <c r="Y351" s="9"/>
      <c r="Z351" s="10"/>
      <c r="AA351" s="10"/>
    </row>
    <row r="352" spans="1:27" ht="13.2" customHeight="1" x14ac:dyDescent="0.3">
      <c r="A352" s="247"/>
      <c r="B352" s="248"/>
      <c r="C352" s="248"/>
      <c r="D352" s="248"/>
      <c r="E352" s="248"/>
      <c r="F352" s="248"/>
      <c r="G352" s="248"/>
      <c r="H352" s="248"/>
      <c r="I352" s="248"/>
      <c r="J352" s="248"/>
      <c r="K352" s="248"/>
      <c r="L352" s="248"/>
      <c r="M352" s="248"/>
      <c r="N352" s="248"/>
      <c r="O352" s="248"/>
      <c r="P352" s="249"/>
      <c r="Q352" s="9"/>
      <c r="R352" s="9"/>
      <c r="S352" s="8"/>
      <c r="T352" s="9"/>
      <c r="U352" s="9"/>
      <c r="V352" s="9"/>
      <c r="W352" s="9"/>
      <c r="X352" s="9"/>
      <c r="Y352" s="9"/>
      <c r="Z352" s="10"/>
      <c r="AA352" s="10"/>
    </row>
    <row r="353" spans="1:27" x14ac:dyDescent="0.3">
      <c r="A353" s="231" t="s">
        <v>17</v>
      </c>
      <c r="B353" s="231"/>
      <c r="C353" s="231"/>
      <c r="D353" s="231"/>
      <c r="E353" s="231"/>
      <c r="F353" s="231"/>
      <c r="G353" s="231"/>
      <c r="H353" s="231"/>
      <c r="I353" s="231"/>
      <c r="J353" s="231" t="s">
        <v>96</v>
      </c>
      <c r="K353" s="231"/>
      <c r="L353" s="2" t="s">
        <v>4</v>
      </c>
      <c r="M353" s="274"/>
      <c r="N353" s="274"/>
      <c r="O353" s="132" t="s">
        <v>825</v>
      </c>
      <c r="P353" s="127"/>
      <c r="Q353" s="9"/>
      <c r="R353" s="9"/>
      <c r="S353" s="8"/>
      <c r="T353" s="9"/>
      <c r="U353" s="8"/>
      <c r="V353" s="9"/>
      <c r="W353" s="9"/>
      <c r="X353" s="9"/>
      <c r="Y353" s="9"/>
      <c r="Z353" s="10"/>
      <c r="AA353" s="10"/>
    </row>
    <row r="354" spans="1:27" x14ac:dyDescent="0.3">
      <c r="A354" s="231" t="s">
        <v>86</v>
      </c>
      <c r="B354" s="231"/>
      <c r="C354" s="231"/>
      <c r="D354" s="231"/>
      <c r="E354" s="231"/>
      <c r="F354" s="231"/>
      <c r="G354" s="231"/>
      <c r="H354" s="231"/>
      <c r="I354" s="231"/>
      <c r="J354" s="231" t="s">
        <v>96</v>
      </c>
      <c r="K354" s="231"/>
      <c r="L354" s="2" t="s">
        <v>4</v>
      </c>
      <c r="M354" s="231">
        <v>58.8</v>
      </c>
      <c r="N354" s="231"/>
      <c r="O354" s="132" t="s">
        <v>825</v>
      </c>
      <c r="P354" s="127"/>
      <c r="Q354" s="9"/>
      <c r="R354" s="9"/>
      <c r="S354" s="8"/>
      <c r="T354" s="9"/>
      <c r="U354" s="8"/>
      <c r="V354" s="9"/>
      <c r="W354" s="9"/>
      <c r="X354" s="9"/>
      <c r="Y354" s="9"/>
      <c r="Z354" s="10"/>
      <c r="AA354" s="10"/>
    </row>
    <row r="355" spans="1:27" x14ac:dyDescent="0.3">
      <c r="A355" s="231" t="s">
        <v>87</v>
      </c>
      <c r="B355" s="231"/>
      <c r="C355" s="231"/>
      <c r="D355" s="231"/>
      <c r="E355" s="231"/>
      <c r="F355" s="231"/>
      <c r="G355" s="231"/>
      <c r="H355" s="231"/>
      <c r="I355" s="231"/>
      <c r="J355" s="231" t="s">
        <v>96</v>
      </c>
      <c r="K355" s="231"/>
      <c r="L355" s="2" t="s">
        <v>4</v>
      </c>
      <c r="M355" s="231">
        <v>197.5</v>
      </c>
      <c r="N355" s="231"/>
      <c r="O355" s="132" t="s">
        <v>825</v>
      </c>
      <c r="P355" s="127"/>
      <c r="Q355" s="9"/>
      <c r="R355" s="9"/>
      <c r="S355" s="8"/>
      <c r="T355" s="9"/>
      <c r="U355" s="8"/>
      <c r="V355" s="9"/>
      <c r="W355" s="9"/>
      <c r="X355" s="9"/>
      <c r="Y355" s="9"/>
      <c r="Z355" s="10"/>
      <c r="AA355" s="10"/>
    </row>
    <row r="356" spans="1:27" x14ac:dyDescent="0.3">
      <c r="A356" s="231" t="s">
        <v>22</v>
      </c>
      <c r="B356" s="231"/>
      <c r="C356" s="231"/>
      <c r="D356" s="231"/>
      <c r="E356" s="231"/>
      <c r="F356" s="231"/>
      <c r="G356" s="231"/>
      <c r="H356" s="231"/>
      <c r="I356" s="231"/>
      <c r="J356" s="231" t="s">
        <v>96</v>
      </c>
      <c r="K356" s="231"/>
      <c r="L356" s="2" t="s">
        <v>4</v>
      </c>
      <c r="M356" s="231">
        <v>51.6</v>
      </c>
      <c r="N356" s="231"/>
      <c r="O356" s="132" t="s">
        <v>825</v>
      </c>
      <c r="P356" s="127"/>
      <c r="Q356" s="9"/>
      <c r="R356" s="9"/>
      <c r="S356" s="8"/>
      <c r="T356" s="9"/>
      <c r="U356" s="8"/>
      <c r="V356" s="9"/>
      <c r="W356" s="9"/>
      <c r="X356" s="9"/>
      <c r="Y356" s="9"/>
      <c r="Z356" s="10"/>
      <c r="AA356" s="10"/>
    </row>
    <row r="357" spans="1:27" x14ac:dyDescent="0.3">
      <c r="A357" s="231" t="s">
        <v>24</v>
      </c>
      <c r="B357" s="231"/>
      <c r="C357" s="231"/>
      <c r="D357" s="231"/>
      <c r="E357" s="231"/>
      <c r="F357" s="231"/>
      <c r="G357" s="231"/>
      <c r="H357" s="231"/>
      <c r="I357" s="231"/>
      <c r="J357" s="231" t="s">
        <v>96</v>
      </c>
      <c r="K357" s="231"/>
      <c r="L357" s="2" t="s">
        <v>4</v>
      </c>
      <c r="M357" s="231"/>
      <c r="N357" s="231"/>
      <c r="O357" s="132" t="s">
        <v>825</v>
      </c>
      <c r="P357" s="127"/>
      <c r="Q357" s="9"/>
      <c r="R357" s="9"/>
      <c r="S357" s="8"/>
      <c r="T357" s="9"/>
      <c r="U357" s="8"/>
      <c r="V357" s="9"/>
      <c r="W357" s="9"/>
      <c r="X357" s="9"/>
      <c r="Y357" s="9"/>
      <c r="Z357" s="10"/>
      <c r="AA357" s="10"/>
    </row>
    <row r="358" spans="1:27" x14ac:dyDescent="0.3">
      <c r="A358" s="231" t="s">
        <v>26</v>
      </c>
      <c r="B358" s="231"/>
      <c r="C358" s="231"/>
      <c r="D358" s="231"/>
      <c r="E358" s="231"/>
      <c r="F358" s="231"/>
      <c r="G358" s="231"/>
      <c r="H358" s="231"/>
      <c r="I358" s="231"/>
      <c r="J358" s="231" t="s">
        <v>96</v>
      </c>
      <c r="K358" s="231"/>
      <c r="L358" s="2" t="s">
        <v>4</v>
      </c>
      <c r="M358" s="231"/>
      <c r="N358" s="231"/>
      <c r="O358" s="132" t="s">
        <v>825</v>
      </c>
      <c r="P358" s="127"/>
      <c r="Q358" s="9"/>
      <c r="R358" s="9"/>
      <c r="S358" s="8"/>
      <c r="T358" s="9"/>
      <c r="U358" s="8"/>
      <c r="V358" s="9"/>
      <c r="W358" s="9"/>
      <c r="X358" s="9"/>
      <c r="Y358" s="9"/>
      <c r="Z358" s="10"/>
      <c r="AA358" s="10"/>
    </row>
    <row r="359" spans="1:27" x14ac:dyDescent="0.3">
      <c r="A359" s="231" t="s">
        <v>29</v>
      </c>
      <c r="B359" s="231"/>
      <c r="C359" s="231"/>
      <c r="D359" s="231"/>
      <c r="E359" s="231"/>
      <c r="F359" s="231"/>
      <c r="G359" s="231"/>
      <c r="H359" s="231"/>
      <c r="I359" s="231"/>
      <c r="J359" s="231" t="s">
        <v>96</v>
      </c>
      <c r="K359" s="231"/>
      <c r="L359" s="2" t="s">
        <v>4</v>
      </c>
      <c r="M359" s="231">
        <v>761.3</v>
      </c>
      <c r="N359" s="231"/>
      <c r="O359" s="132" t="s">
        <v>825</v>
      </c>
      <c r="P359" s="127"/>
      <c r="Q359" s="9"/>
      <c r="R359" s="9"/>
      <c r="S359" s="8"/>
      <c r="T359" s="9"/>
      <c r="U359" s="8"/>
      <c r="V359" s="9"/>
      <c r="W359" s="9"/>
      <c r="X359" s="9"/>
      <c r="Y359" s="9"/>
      <c r="Z359" s="10"/>
      <c r="AA359" s="10"/>
    </row>
    <row r="360" spans="1:27" x14ac:dyDescent="0.3">
      <c r="A360" s="231" t="s">
        <v>32</v>
      </c>
      <c r="B360" s="231"/>
      <c r="C360" s="231"/>
      <c r="D360" s="231"/>
      <c r="E360" s="231"/>
      <c r="F360" s="231"/>
      <c r="G360" s="231"/>
      <c r="H360" s="231"/>
      <c r="I360" s="231"/>
      <c r="J360" s="231" t="s">
        <v>96</v>
      </c>
      <c r="K360" s="231"/>
      <c r="L360" s="2" t="s">
        <v>4</v>
      </c>
      <c r="M360" s="231">
        <v>33.200000000000003</v>
      </c>
      <c r="N360" s="231"/>
      <c r="O360" s="132" t="s">
        <v>825</v>
      </c>
      <c r="P360" s="127"/>
      <c r="Q360" s="9"/>
      <c r="R360" s="9"/>
      <c r="S360" s="8"/>
      <c r="T360" s="9"/>
      <c r="U360" s="8"/>
      <c r="V360" s="9"/>
      <c r="W360" s="9"/>
      <c r="X360" s="9"/>
      <c r="Y360" s="9"/>
      <c r="Z360" s="10"/>
      <c r="AA360" s="10"/>
    </row>
    <row r="361" spans="1:27" x14ac:dyDescent="0.3">
      <c r="A361" s="231" t="s">
        <v>34</v>
      </c>
      <c r="B361" s="231"/>
      <c r="C361" s="231"/>
      <c r="D361" s="231"/>
      <c r="E361" s="231"/>
      <c r="F361" s="231"/>
      <c r="G361" s="231"/>
      <c r="H361" s="231"/>
      <c r="I361" s="231"/>
      <c r="J361" s="231" t="s">
        <v>96</v>
      </c>
      <c r="K361" s="231"/>
      <c r="L361" s="2" t="s">
        <v>4</v>
      </c>
      <c r="M361" s="231"/>
      <c r="N361" s="231"/>
      <c r="O361" s="132" t="s">
        <v>825</v>
      </c>
      <c r="P361" s="127"/>
      <c r="Q361" s="9"/>
      <c r="R361" s="9"/>
      <c r="S361" s="8"/>
      <c r="T361" s="9"/>
      <c r="U361" s="8"/>
      <c r="V361" s="9"/>
      <c r="W361" s="9"/>
      <c r="X361" s="9"/>
      <c r="Y361" s="9"/>
      <c r="Z361" s="10"/>
      <c r="AA361" s="10"/>
    </row>
    <row r="362" spans="1:27" x14ac:dyDescent="0.3">
      <c r="A362" s="231" t="s">
        <v>90</v>
      </c>
      <c r="B362" s="231"/>
      <c r="C362" s="231"/>
      <c r="D362" s="231"/>
      <c r="E362" s="231"/>
      <c r="F362" s="231"/>
      <c r="G362" s="231"/>
      <c r="H362" s="231"/>
      <c r="I362" s="231"/>
      <c r="J362" s="231" t="s">
        <v>96</v>
      </c>
      <c r="K362" s="231"/>
      <c r="L362" s="2" t="s">
        <v>4</v>
      </c>
      <c r="M362" s="231"/>
      <c r="N362" s="231"/>
      <c r="O362" s="132" t="s">
        <v>825</v>
      </c>
      <c r="P362" s="127"/>
      <c r="Q362" s="9"/>
      <c r="R362" s="9"/>
      <c r="S362" s="8"/>
      <c r="T362" s="9"/>
      <c r="U362" s="8"/>
      <c r="V362" s="9"/>
      <c r="W362" s="9"/>
      <c r="X362" s="9"/>
      <c r="Y362" s="9"/>
      <c r="Z362" s="10"/>
      <c r="AA362" s="10"/>
    </row>
    <row r="363" spans="1:27" x14ac:dyDescent="0.3">
      <c r="A363" s="231" t="s">
        <v>92</v>
      </c>
      <c r="B363" s="231"/>
      <c r="C363" s="231"/>
      <c r="D363" s="231"/>
      <c r="E363" s="231"/>
      <c r="F363" s="231"/>
      <c r="G363" s="231"/>
      <c r="H363" s="231"/>
      <c r="I363" s="231"/>
      <c r="J363" s="231" t="s">
        <v>96</v>
      </c>
      <c r="K363" s="231"/>
      <c r="L363" s="2" t="s">
        <v>4</v>
      </c>
      <c r="M363" s="231">
        <v>23.4</v>
      </c>
      <c r="N363" s="231"/>
      <c r="O363" s="132" t="s">
        <v>825</v>
      </c>
      <c r="P363" s="127"/>
      <c r="Q363" s="9"/>
      <c r="R363" s="9"/>
      <c r="S363" s="8"/>
      <c r="T363" s="9"/>
      <c r="U363" s="8"/>
      <c r="V363" s="9"/>
      <c r="W363" s="9"/>
      <c r="X363" s="9"/>
      <c r="Y363" s="9"/>
      <c r="Z363" s="10"/>
      <c r="AA363" s="10"/>
    </row>
    <row r="364" spans="1:27" x14ac:dyDescent="0.3">
      <c r="A364" s="231" t="s">
        <v>40</v>
      </c>
      <c r="B364" s="231"/>
      <c r="C364" s="231"/>
      <c r="D364" s="231"/>
      <c r="E364" s="231"/>
      <c r="F364" s="231"/>
      <c r="G364" s="231"/>
      <c r="H364" s="231"/>
      <c r="I364" s="231"/>
      <c r="J364" s="231" t="s">
        <v>96</v>
      </c>
      <c r="K364" s="231"/>
      <c r="L364" s="2" t="s">
        <v>4</v>
      </c>
      <c r="M364" s="231"/>
      <c r="N364" s="231"/>
      <c r="O364" s="132" t="s">
        <v>825</v>
      </c>
      <c r="P364" s="127"/>
      <c r="Q364" s="9"/>
      <c r="R364" s="9"/>
      <c r="S364" s="8"/>
      <c r="T364" s="9"/>
      <c r="U364" s="8"/>
      <c r="V364" s="9"/>
      <c r="W364" s="9"/>
      <c r="X364" s="9"/>
      <c r="Y364" s="9"/>
      <c r="Z364" s="10"/>
      <c r="AA364" s="10"/>
    </row>
    <row r="365" spans="1:27" x14ac:dyDescent="0.3">
      <c r="A365" s="231" t="s">
        <v>94</v>
      </c>
      <c r="B365" s="231"/>
      <c r="C365" s="231"/>
      <c r="D365" s="231"/>
      <c r="E365" s="231"/>
      <c r="F365" s="231"/>
      <c r="G365" s="231"/>
      <c r="H365" s="231"/>
      <c r="I365" s="231"/>
      <c r="J365" s="231" t="s">
        <v>96</v>
      </c>
      <c r="K365" s="231"/>
      <c r="L365" s="2" t="s">
        <v>4</v>
      </c>
      <c r="M365" s="231"/>
      <c r="N365" s="231"/>
      <c r="O365" s="132" t="s">
        <v>825</v>
      </c>
      <c r="P365" s="127"/>
      <c r="Q365" s="9"/>
      <c r="R365" s="9"/>
      <c r="S365" s="8"/>
      <c r="T365" s="9"/>
      <c r="U365" s="8"/>
      <c r="V365" s="9"/>
      <c r="W365" s="9"/>
      <c r="X365" s="9"/>
      <c r="Y365" s="9"/>
      <c r="Z365" s="10"/>
      <c r="AA365" s="10"/>
    </row>
    <row r="366" spans="1:27" x14ac:dyDescent="0.3">
      <c r="A366" s="231" t="s">
        <v>704</v>
      </c>
      <c r="B366" s="231"/>
      <c r="C366" s="231"/>
      <c r="D366" s="231"/>
      <c r="E366" s="231"/>
      <c r="F366" s="231"/>
      <c r="G366" s="231"/>
      <c r="H366" s="231"/>
      <c r="I366" s="231"/>
      <c r="J366" s="231" t="s">
        <v>96</v>
      </c>
      <c r="K366" s="231"/>
      <c r="L366" s="2" t="s">
        <v>4</v>
      </c>
      <c r="M366" s="231">
        <v>127</v>
      </c>
      <c r="N366" s="231"/>
      <c r="O366" s="132" t="s">
        <v>825</v>
      </c>
      <c r="P366" s="127"/>
      <c r="Q366" s="9"/>
      <c r="R366" s="9"/>
      <c r="S366" s="8"/>
      <c r="T366" s="9"/>
      <c r="U366" s="8"/>
      <c r="V366" s="9"/>
      <c r="W366" s="9"/>
      <c r="X366" s="9"/>
      <c r="Y366" s="9"/>
      <c r="Z366" s="10"/>
      <c r="AA366" s="10"/>
    </row>
    <row r="367" spans="1:27" x14ac:dyDescent="0.3">
      <c r="A367" s="231" t="s">
        <v>47</v>
      </c>
      <c r="B367" s="231"/>
      <c r="C367" s="231"/>
      <c r="D367" s="231"/>
      <c r="E367" s="231"/>
      <c r="F367" s="231"/>
      <c r="G367" s="231"/>
      <c r="H367" s="231"/>
      <c r="I367" s="231"/>
      <c r="J367" s="231" t="s">
        <v>96</v>
      </c>
      <c r="K367" s="231"/>
      <c r="L367" s="2" t="s">
        <v>4</v>
      </c>
      <c r="M367" s="231"/>
      <c r="N367" s="231"/>
      <c r="O367" s="132" t="s">
        <v>825</v>
      </c>
      <c r="P367" s="127"/>
      <c r="Q367" s="9"/>
      <c r="R367" s="9"/>
      <c r="S367" s="8"/>
      <c r="T367" s="9"/>
      <c r="U367" s="8"/>
      <c r="V367" s="8"/>
      <c r="W367" s="9"/>
      <c r="X367" s="9"/>
      <c r="Y367" s="9"/>
      <c r="Z367" s="10"/>
      <c r="AA367" s="10"/>
    </row>
    <row r="368" spans="1:27" x14ac:dyDescent="0.3">
      <c r="A368" s="231" t="s">
        <v>48</v>
      </c>
      <c r="B368" s="231"/>
      <c r="C368" s="231"/>
      <c r="D368" s="231"/>
      <c r="E368" s="231"/>
      <c r="F368" s="231"/>
      <c r="G368" s="231"/>
      <c r="H368" s="231"/>
      <c r="I368" s="231"/>
      <c r="J368" s="231" t="s">
        <v>96</v>
      </c>
      <c r="K368" s="231"/>
      <c r="L368" s="2" t="s">
        <v>4</v>
      </c>
      <c r="M368" s="231"/>
      <c r="N368" s="231"/>
      <c r="O368" s="132" t="s">
        <v>825</v>
      </c>
      <c r="P368" s="127"/>
      <c r="Q368" s="9"/>
      <c r="R368" s="9"/>
      <c r="S368" s="8"/>
      <c r="T368" s="9"/>
      <c r="U368" s="8"/>
      <c r="V368" s="9"/>
      <c r="W368" s="9"/>
      <c r="X368" s="9"/>
      <c r="Y368" s="9"/>
      <c r="Z368" s="10"/>
      <c r="AA368" s="10"/>
    </row>
    <row r="369" spans="1:27" ht="13.85" customHeight="1" x14ac:dyDescent="0.3">
      <c r="A369" s="231" t="s">
        <v>49</v>
      </c>
      <c r="B369" s="231"/>
      <c r="C369" s="231"/>
      <c r="D369" s="231"/>
      <c r="E369" s="231"/>
      <c r="F369" s="231"/>
      <c r="G369" s="231"/>
      <c r="H369" s="231"/>
      <c r="I369" s="231"/>
      <c r="J369" s="231" t="s">
        <v>96</v>
      </c>
      <c r="K369" s="231"/>
      <c r="L369" s="2" t="s">
        <v>4</v>
      </c>
      <c r="M369" s="231"/>
      <c r="N369" s="231"/>
      <c r="O369" s="132" t="s">
        <v>825</v>
      </c>
      <c r="P369" s="127"/>
      <c r="Q369" s="9"/>
      <c r="R369" s="9"/>
      <c r="S369" s="8"/>
      <c r="T369" s="9"/>
      <c r="U369" s="8"/>
      <c r="V369" s="9"/>
      <c r="W369" s="9"/>
      <c r="X369" s="9"/>
      <c r="Y369" s="9"/>
      <c r="Z369" s="10"/>
      <c r="AA369" s="10"/>
    </row>
    <row r="370" spans="1:27" s="52" customFormat="1" ht="13.85" customHeight="1" x14ac:dyDescent="0.3">
      <c r="A370" s="231" t="s">
        <v>705</v>
      </c>
      <c r="B370" s="231"/>
      <c r="C370" s="231"/>
      <c r="D370" s="231"/>
      <c r="E370" s="231"/>
      <c r="F370" s="231"/>
      <c r="G370" s="231"/>
      <c r="H370" s="231"/>
      <c r="I370" s="231"/>
      <c r="J370" s="231" t="s">
        <v>96</v>
      </c>
      <c r="K370" s="231"/>
      <c r="L370" s="2" t="s">
        <v>4</v>
      </c>
      <c r="M370" s="231">
        <v>98.5</v>
      </c>
      <c r="N370" s="231"/>
      <c r="O370" s="132" t="s">
        <v>825</v>
      </c>
      <c r="P370" s="127"/>
      <c r="Q370" s="53"/>
      <c r="R370" s="53"/>
      <c r="S370" s="8"/>
      <c r="T370" s="53"/>
      <c r="U370" s="8"/>
      <c r="V370" s="53"/>
      <c r="W370" s="53"/>
      <c r="X370" s="53"/>
      <c r="Y370" s="53"/>
      <c r="Z370" s="10"/>
      <c r="AA370" s="10"/>
    </row>
    <row r="371" spans="1:27" s="52" customFormat="1" ht="14.4" customHeight="1" x14ac:dyDescent="0.3">
      <c r="A371" s="231" t="s">
        <v>73</v>
      </c>
      <c r="B371" s="231"/>
      <c r="C371" s="231"/>
      <c r="D371" s="231"/>
      <c r="E371" s="231"/>
      <c r="F371" s="231"/>
      <c r="G371" s="231"/>
      <c r="H371" s="231"/>
      <c r="I371" s="231"/>
      <c r="J371" s="231" t="s">
        <v>96</v>
      </c>
      <c r="K371" s="231"/>
      <c r="L371" s="2" t="s">
        <v>4</v>
      </c>
      <c r="M371" s="231">
        <v>68.8</v>
      </c>
      <c r="N371" s="231"/>
      <c r="O371" s="132" t="s">
        <v>825</v>
      </c>
      <c r="P371" s="127"/>
      <c r="Q371" s="53"/>
      <c r="R371" s="53"/>
      <c r="S371" s="8"/>
      <c r="T371" s="53"/>
      <c r="U371" s="8"/>
      <c r="V371" s="53"/>
      <c r="W371" s="53"/>
      <c r="X371" s="53"/>
      <c r="Y371" s="53"/>
      <c r="Z371" s="10"/>
      <c r="AA371" s="10"/>
    </row>
    <row r="372" spans="1:27" s="52" customFormat="1" ht="13.85" customHeight="1" x14ac:dyDescent="0.3">
      <c r="A372" s="231" t="s">
        <v>74</v>
      </c>
      <c r="B372" s="231"/>
      <c r="C372" s="231"/>
      <c r="D372" s="231"/>
      <c r="E372" s="231"/>
      <c r="F372" s="231"/>
      <c r="G372" s="231"/>
      <c r="H372" s="231"/>
      <c r="I372" s="231"/>
      <c r="J372" s="231" t="s">
        <v>96</v>
      </c>
      <c r="K372" s="231"/>
      <c r="L372" s="2" t="s">
        <v>4</v>
      </c>
      <c r="M372" s="231">
        <v>79.2</v>
      </c>
      <c r="N372" s="231"/>
      <c r="O372" s="132" t="s">
        <v>825</v>
      </c>
      <c r="P372" s="127"/>
      <c r="Q372" s="53"/>
      <c r="R372" s="53"/>
      <c r="S372" s="8"/>
      <c r="T372" s="53"/>
      <c r="U372" s="8"/>
      <c r="V372" s="53"/>
      <c r="W372" s="53"/>
      <c r="X372" s="53"/>
      <c r="Y372" s="53"/>
      <c r="Z372" s="10"/>
      <c r="AA372" s="10"/>
    </row>
    <row r="373" spans="1:27" x14ac:dyDescent="0.3">
      <c r="A373" s="262"/>
      <c r="B373" s="262"/>
      <c r="C373" s="262"/>
      <c r="D373" s="262"/>
      <c r="E373" s="262"/>
      <c r="F373" s="262"/>
      <c r="G373" s="262"/>
      <c r="H373" s="262"/>
      <c r="I373" s="262"/>
      <c r="J373" s="262"/>
      <c r="K373" s="262"/>
      <c r="L373" s="262"/>
      <c r="M373" s="262"/>
      <c r="N373" s="262"/>
      <c r="O373" s="262"/>
      <c r="P373" s="262"/>
      <c r="Q373" s="9"/>
      <c r="R373" s="9"/>
      <c r="S373" s="9"/>
      <c r="T373" s="9"/>
      <c r="U373" s="9"/>
      <c r="V373" s="9"/>
      <c r="W373" s="9"/>
      <c r="X373" s="9"/>
      <c r="Y373" s="9"/>
      <c r="Z373" s="10"/>
      <c r="AA373" s="10"/>
    </row>
    <row r="374" spans="1:27" s="66" customFormat="1" x14ac:dyDescent="0.3">
      <c r="A374" s="231" t="s">
        <v>724</v>
      </c>
      <c r="B374" s="231"/>
      <c r="C374" s="231"/>
      <c r="D374" s="231"/>
      <c r="E374" s="231"/>
      <c r="F374" s="231"/>
      <c r="G374" s="231"/>
      <c r="H374" s="231"/>
      <c r="I374" s="231"/>
      <c r="J374" s="240" t="s">
        <v>539</v>
      </c>
      <c r="K374" s="240"/>
      <c r="L374" s="2" t="s">
        <v>4</v>
      </c>
      <c r="M374" s="231">
        <v>271.64</v>
      </c>
      <c r="N374" s="231"/>
      <c r="O374" s="132" t="s">
        <v>825</v>
      </c>
      <c r="P374" s="127"/>
      <c r="Q374" s="8"/>
      <c r="R374" s="8"/>
      <c r="S374" s="65"/>
      <c r="T374" s="8"/>
      <c r="U374" s="8"/>
      <c r="V374" s="65"/>
      <c r="W374" s="65"/>
      <c r="X374" s="8"/>
      <c r="Y374" s="8"/>
      <c r="Z374" s="10"/>
      <c r="AA374" s="10"/>
    </row>
    <row r="375" spans="1:27" s="66" customFormat="1" x14ac:dyDescent="0.3">
      <c r="A375" s="231" t="s">
        <v>725</v>
      </c>
      <c r="B375" s="231"/>
      <c r="C375" s="231"/>
      <c r="D375" s="231"/>
      <c r="E375" s="231"/>
      <c r="F375" s="231"/>
      <c r="G375" s="231"/>
      <c r="H375" s="231"/>
      <c r="I375" s="231"/>
      <c r="J375" s="240" t="s">
        <v>539</v>
      </c>
      <c r="K375" s="240"/>
      <c r="L375" s="2" t="s">
        <v>4</v>
      </c>
      <c r="M375" s="231">
        <v>154.41</v>
      </c>
      <c r="N375" s="231"/>
      <c r="O375" s="132" t="s">
        <v>825</v>
      </c>
      <c r="P375" s="127"/>
      <c r="Q375" s="8"/>
      <c r="R375" s="8"/>
      <c r="S375" s="65"/>
      <c r="T375" s="8"/>
      <c r="U375" s="8"/>
      <c r="V375" s="65"/>
      <c r="W375" s="65"/>
      <c r="X375" s="8"/>
      <c r="Y375" s="8"/>
      <c r="Z375" s="10"/>
      <c r="AA375" s="10"/>
    </row>
    <row r="376" spans="1:27" s="66" customFormat="1" x14ac:dyDescent="0.3">
      <c r="A376" s="231" t="s">
        <v>726</v>
      </c>
      <c r="B376" s="231"/>
      <c r="C376" s="231"/>
      <c r="D376" s="231"/>
      <c r="E376" s="231"/>
      <c r="F376" s="231"/>
      <c r="G376" s="231"/>
      <c r="H376" s="231"/>
      <c r="I376" s="231"/>
      <c r="J376" s="232" t="s">
        <v>539</v>
      </c>
      <c r="K376" s="232"/>
      <c r="L376" s="17" t="s">
        <v>4</v>
      </c>
      <c r="M376" s="231">
        <v>522.37</v>
      </c>
      <c r="N376" s="231"/>
      <c r="O376" s="132" t="s">
        <v>825</v>
      </c>
      <c r="P376" s="127"/>
      <c r="Q376" s="8"/>
      <c r="R376" s="8"/>
      <c r="S376" s="65"/>
      <c r="T376" s="8"/>
      <c r="U376" s="8"/>
      <c r="V376" s="65"/>
      <c r="W376" s="65"/>
      <c r="X376" s="8"/>
      <c r="Y376" s="8"/>
      <c r="Z376" s="10"/>
      <c r="AA376" s="10"/>
    </row>
    <row r="377" spans="1:27" s="66" customFormat="1" x14ac:dyDescent="0.3">
      <c r="A377" s="231" t="s">
        <v>727</v>
      </c>
      <c r="B377" s="231"/>
      <c r="C377" s="231"/>
      <c r="D377" s="231"/>
      <c r="E377" s="231"/>
      <c r="F377" s="231"/>
      <c r="G377" s="231"/>
      <c r="H377" s="231"/>
      <c r="I377" s="231"/>
      <c r="J377" s="232" t="s">
        <v>539</v>
      </c>
      <c r="K377" s="232"/>
      <c r="L377" s="17" t="s">
        <v>4</v>
      </c>
      <c r="M377" s="231">
        <v>439.78</v>
      </c>
      <c r="N377" s="231"/>
      <c r="O377" s="132" t="s">
        <v>825</v>
      </c>
      <c r="P377" s="127"/>
      <c r="Q377" s="8"/>
      <c r="R377" s="8"/>
      <c r="S377" s="65"/>
      <c r="T377" s="8"/>
      <c r="U377" s="8"/>
      <c r="V377" s="65"/>
      <c r="W377" s="65"/>
      <c r="X377" s="8"/>
      <c r="Y377" s="8"/>
      <c r="Z377" s="10"/>
      <c r="AA377" s="10"/>
    </row>
    <row r="378" spans="1:27" s="66" customFormat="1" x14ac:dyDescent="0.3">
      <c r="A378" s="231" t="s">
        <v>728</v>
      </c>
      <c r="B378" s="231"/>
      <c r="C378" s="231"/>
      <c r="D378" s="231"/>
      <c r="E378" s="231"/>
      <c r="F378" s="231"/>
      <c r="G378" s="231"/>
      <c r="H378" s="231"/>
      <c r="I378" s="231"/>
      <c r="J378" s="232" t="s">
        <v>539</v>
      </c>
      <c r="K378" s="232"/>
      <c r="L378" s="17" t="s">
        <v>4</v>
      </c>
      <c r="M378" s="233">
        <v>1033</v>
      </c>
      <c r="N378" s="234"/>
      <c r="O378" s="132" t="s">
        <v>825</v>
      </c>
      <c r="P378" s="127"/>
      <c r="Q378" s="8"/>
      <c r="R378" s="8"/>
      <c r="S378" s="65"/>
      <c r="T378" s="8"/>
      <c r="U378" s="8"/>
      <c r="V378" s="65"/>
      <c r="W378" s="65"/>
      <c r="X378" s="8"/>
      <c r="Y378" s="8"/>
      <c r="Z378" s="10"/>
      <c r="AA378" s="10"/>
    </row>
    <row r="379" spans="1:27" s="66" customFormat="1" x14ac:dyDescent="0.3">
      <c r="A379" s="231" t="s">
        <v>729</v>
      </c>
      <c r="B379" s="231"/>
      <c r="C379" s="231"/>
      <c r="D379" s="231"/>
      <c r="E379" s="231"/>
      <c r="F379" s="231"/>
      <c r="G379" s="231"/>
      <c r="H379" s="231"/>
      <c r="I379" s="231"/>
      <c r="J379" s="232" t="s">
        <v>539</v>
      </c>
      <c r="K379" s="232"/>
      <c r="L379" s="17" t="s">
        <v>4</v>
      </c>
      <c r="M379" s="233">
        <v>19</v>
      </c>
      <c r="N379" s="234"/>
      <c r="O379" s="132" t="s">
        <v>825</v>
      </c>
      <c r="P379" s="127"/>
      <c r="Q379" s="8"/>
      <c r="R379" s="8"/>
      <c r="S379" s="65"/>
      <c r="T379" s="8"/>
      <c r="U379" s="8"/>
      <c r="V379" s="65"/>
      <c r="W379" s="65"/>
      <c r="X379" s="8"/>
      <c r="Y379" s="8"/>
      <c r="Z379" s="10"/>
      <c r="AA379" s="10"/>
    </row>
    <row r="380" spans="1:27" s="66" customFormat="1" x14ac:dyDescent="0.3">
      <c r="A380" s="231" t="s">
        <v>730</v>
      </c>
      <c r="B380" s="231"/>
      <c r="C380" s="231"/>
      <c r="D380" s="231"/>
      <c r="E380" s="231"/>
      <c r="F380" s="231"/>
      <c r="G380" s="231"/>
      <c r="H380" s="231"/>
      <c r="I380" s="231"/>
      <c r="J380" s="240" t="s">
        <v>539</v>
      </c>
      <c r="K380" s="240"/>
      <c r="L380" s="2" t="s">
        <v>4</v>
      </c>
      <c r="M380" s="231">
        <v>664</v>
      </c>
      <c r="N380" s="231"/>
      <c r="O380" s="132" t="s">
        <v>825</v>
      </c>
      <c r="P380" s="127"/>
      <c r="Q380" s="8"/>
      <c r="R380" s="8"/>
      <c r="S380" s="65"/>
      <c r="T380" s="8"/>
      <c r="U380" s="8"/>
      <c r="V380" s="65"/>
      <c r="W380" s="65"/>
      <c r="X380" s="8"/>
      <c r="Y380" s="8"/>
      <c r="Z380" s="10"/>
      <c r="AA380" s="10"/>
    </row>
    <row r="381" spans="1:27" s="66" customFormat="1" x14ac:dyDescent="0.3">
      <c r="A381" s="231" t="s">
        <v>731</v>
      </c>
      <c r="B381" s="231"/>
      <c r="C381" s="231"/>
      <c r="D381" s="231"/>
      <c r="E381" s="231"/>
      <c r="F381" s="231"/>
      <c r="G381" s="231"/>
      <c r="H381" s="231"/>
      <c r="I381" s="231"/>
      <c r="J381" s="240" t="s">
        <v>539</v>
      </c>
      <c r="K381" s="240"/>
      <c r="L381" s="2" t="s">
        <v>4</v>
      </c>
      <c r="M381" s="231">
        <v>530</v>
      </c>
      <c r="N381" s="231"/>
      <c r="O381" s="132" t="s">
        <v>825</v>
      </c>
      <c r="P381" s="127"/>
      <c r="Q381" s="8"/>
      <c r="R381" s="8"/>
      <c r="S381" s="65"/>
      <c r="T381" s="8"/>
      <c r="U381" s="8"/>
      <c r="V381" s="65"/>
      <c r="W381" s="65"/>
      <c r="X381" s="8"/>
      <c r="Y381" s="8"/>
      <c r="Z381" s="10"/>
      <c r="AA381" s="10"/>
    </row>
    <row r="382" spans="1:27" s="66" customFormat="1" x14ac:dyDescent="0.3">
      <c r="A382" s="231" t="s">
        <v>732</v>
      </c>
      <c r="B382" s="231"/>
      <c r="C382" s="231"/>
      <c r="D382" s="231"/>
      <c r="E382" s="231"/>
      <c r="F382" s="231"/>
      <c r="G382" s="231"/>
      <c r="H382" s="231"/>
      <c r="I382" s="231"/>
      <c r="J382" s="240" t="s">
        <v>539</v>
      </c>
      <c r="K382" s="240"/>
      <c r="L382" s="2" t="s">
        <v>4</v>
      </c>
      <c r="M382" s="231">
        <v>305</v>
      </c>
      <c r="N382" s="231"/>
      <c r="O382" s="132" t="s">
        <v>825</v>
      </c>
      <c r="P382" s="127"/>
      <c r="Q382" s="8"/>
      <c r="R382" s="8"/>
      <c r="S382" s="65"/>
      <c r="T382" s="8"/>
      <c r="U382" s="8"/>
      <c r="V382" s="65"/>
      <c r="W382" s="65"/>
      <c r="X382" s="8"/>
      <c r="Y382" s="8"/>
      <c r="Z382" s="10"/>
      <c r="AA382" s="10"/>
    </row>
    <row r="383" spans="1:27" x14ac:dyDescent="0.3">
      <c r="A383" s="4"/>
      <c r="B383" s="4"/>
      <c r="C383" s="4"/>
      <c r="D383" s="4"/>
      <c r="E383" s="4"/>
      <c r="F383" s="4"/>
      <c r="G383" s="4"/>
      <c r="H383" s="4"/>
      <c r="I383" s="4"/>
      <c r="J383" s="270"/>
      <c r="K383" s="270"/>
      <c r="L383" s="4"/>
      <c r="M383" s="270"/>
      <c r="N383" s="270"/>
      <c r="O383" s="270"/>
      <c r="P383" s="270"/>
    </row>
    <row r="384" spans="1:27" s="66" customFormat="1" x14ac:dyDescent="0.3">
      <c r="A384" s="235" t="s">
        <v>733</v>
      </c>
      <c r="B384" s="236"/>
      <c r="C384" s="236"/>
      <c r="D384" s="236"/>
      <c r="E384" s="236"/>
      <c r="F384" s="236"/>
      <c r="G384" s="236"/>
      <c r="H384" s="236"/>
      <c r="I384" s="237"/>
      <c r="J384" s="238" t="s">
        <v>539</v>
      </c>
      <c r="K384" s="239"/>
      <c r="L384" s="2" t="s">
        <v>4</v>
      </c>
      <c r="M384" s="235">
        <v>11.2</v>
      </c>
      <c r="N384" s="237"/>
      <c r="O384" s="132" t="s">
        <v>825</v>
      </c>
      <c r="P384" s="127"/>
      <c r="Q384" s="7"/>
      <c r="R384" s="7"/>
      <c r="S384" s="7"/>
      <c r="T384" s="7"/>
      <c r="U384" s="7"/>
      <c r="V384" s="7"/>
      <c r="W384" s="7"/>
      <c r="X384" s="7"/>
      <c r="Y384" s="7"/>
    </row>
    <row r="385" spans="1:25" s="66" customFormat="1" x14ac:dyDescent="0.3">
      <c r="A385" s="235" t="s">
        <v>736</v>
      </c>
      <c r="B385" s="236"/>
      <c r="C385" s="236"/>
      <c r="D385" s="236"/>
      <c r="E385" s="236"/>
      <c r="F385" s="236"/>
      <c r="G385" s="236"/>
      <c r="H385" s="236"/>
      <c r="I385" s="237"/>
      <c r="J385" s="238" t="s">
        <v>539</v>
      </c>
      <c r="K385" s="239"/>
      <c r="L385" s="2" t="s">
        <v>4</v>
      </c>
      <c r="M385" s="235">
        <v>11.7</v>
      </c>
      <c r="N385" s="237"/>
      <c r="O385" s="132" t="s">
        <v>825</v>
      </c>
      <c r="P385" s="127"/>
      <c r="Q385" s="7"/>
      <c r="R385" s="7"/>
      <c r="S385" s="7"/>
      <c r="T385" s="7"/>
      <c r="U385" s="7"/>
      <c r="V385" s="7"/>
      <c r="W385" s="7"/>
      <c r="X385" s="7"/>
      <c r="Y385" s="7"/>
    </row>
    <row r="386" spans="1:25" s="66" customFormat="1" x14ac:dyDescent="0.3">
      <c r="A386" s="235" t="s">
        <v>737</v>
      </c>
      <c r="B386" s="236"/>
      <c r="C386" s="236"/>
      <c r="D386" s="236"/>
      <c r="E386" s="236"/>
      <c r="F386" s="236"/>
      <c r="G386" s="236"/>
      <c r="H386" s="236"/>
      <c r="I386" s="237"/>
      <c r="J386" s="238" t="s">
        <v>539</v>
      </c>
      <c r="K386" s="239"/>
      <c r="L386" s="2" t="s">
        <v>4</v>
      </c>
      <c r="M386" s="235">
        <v>13</v>
      </c>
      <c r="N386" s="237"/>
      <c r="O386" s="132" t="s">
        <v>825</v>
      </c>
      <c r="P386" s="127"/>
      <c r="Q386" s="7"/>
      <c r="R386" s="7"/>
      <c r="S386" s="7"/>
      <c r="T386" s="7"/>
      <c r="U386" s="7"/>
      <c r="V386" s="7"/>
      <c r="W386" s="7"/>
      <c r="X386" s="7"/>
      <c r="Y386" s="7"/>
    </row>
    <row r="387" spans="1:25" s="66" customFormat="1" x14ac:dyDescent="0.3">
      <c r="A387" s="235" t="s">
        <v>734</v>
      </c>
      <c r="B387" s="236"/>
      <c r="C387" s="236"/>
      <c r="D387" s="236"/>
      <c r="E387" s="236"/>
      <c r="F387" s="236"/>
      <c r="G387" s="236"/>
      <c r="H387" s="236"/>
      <c r="I387" s="237"/>
      <c r="J387" s="238" t="s">
        <v>539</v>
      </c>
      <c r="K387" s="239"/>
      <c r="L387" s="2" t="s">
        <v>4</v>
      </c>
      <c r="M387" s="235">
        <f>273+20</f>
        <v>293</v>
      </c>
      <c r="N387" s="237"/>
      <c r="O387" s="132" t="s">
        <v>825</v>
      </c>
      <c r="P387" s="127"/>
      <c r="Q387" s="7"/>
      <c r="R387" s="7"/>
      <c r="S387" s="7"/>
      <c r="T387" s="7"/>
      <c r="U387" s="7"/>
      <c r="V387" s="7"/>
      <c r="W387" s="7"/>
      <c r="X387" s="7"/>
      <c r="Y387" s="7"/>
    </row>
    <row r="388" spans="1:25" s="66" customFormat="1" x14ac:dyDescent="0.3">
      <c r="A388" s="235" t="s">
        <v>735</v>
      </c>
      <c r="B388" s="236"/>
      <c r="C388" s="236"/>
      <c r="D388" s="236"/>
      <c r="E388" s="236"/>
      <c r="F388" s="236"/>
      <c r="G388" s="236"/>
      <c r="H388" s="236"/>
      <c r="I388" s="237"/>
      <c r="J388" s="238" t="s">
        <v>539</v>
      </c>
      <c r="K388" s="239"/>
      <c r="L388" s="2" t="s">
        <v>4</v>
      </c>
      <c r="M388" s="235">
        <f>354+11</f>
        <v>365</v>
      </c>
      <c r="N388" s="237"/>
      <c r="O388" s="132" t="s">
        <v>825</v>
      </c>
      <c r="P388" s="127"/>
      <c r="Q388" s="7"/>
      <c r="R388" s="7"/>
      <c r="S388" s="7"/>
      <c r="T388" s="7"/>
      <c r="U388" s="7"/>
      <c r="V388" s="7"/>
      <c r="W388" s="7"/>
      <c r="X388" s="7"/>
      <c r="Y388" s="7"/>
    </row>
    <row r="389" spans="1:25" x14ac:dyDescent="0.3">
      <c r="J389" s="271"/>
      <c r="K389" s="271"/>
      <c r="M389" s="271"/>
      <c r="N389" s="271"/>
      <c r="O389" s="271"/>
      <c r="P389" s="271"/>
    </row>
    <row r="390" spans="1:25" x14ac:dyDescent="0.3">
      <c r="J390" s="271"/>
      <c r="K390" s="271"/>
      <c r="M390" s="271"/>
      <c r="N390" s="271"/>
      <c r="O390" s="271"/>
      <c r="P390" s="271"/>
    </row>
    <row r="391" spans="1:25" x14ac:dyDescent="0.3">
      <c r="J391" s="271"/>
      <c r="K391" s="271"/>
      <c r="M391" s="271"/>
      <c r="N391" s="271"/>
      <c r="O391" s="271"/>
      <c r="P391" s="271"/>
    </row>
    <row r="392" spans="1:25" x14ac:dyDescent="0.3">
      <c r="J392" s="271"/>
      <c r="K392" s="271"/>
      <c r="M392" s="271"/>
      <c r="N392" s="271"/>
      <c r="O392" s="271"/>
      <c r="P392" s="271"/>
    </row>
    <row r="393" spans="1:25" x14ac:dyDescent="0.3">
      <c r="J393" s="271"/>
      <c r="K393" s="271"/>
      <c r="M393" s="271"/>
      <c r="N393" s="271"/>
      <c r="O393" s="271"/>
      <c r="P393" s="271"/>
    </row>
    <row r="394" spans="1:25" x14ac:dyDescent="0.3">
      <c r="J394" s="271"/>
      <c r="K394" s="271"/>
      <c r="M394" s="271"/>
      <c r="N394" s="271"/>
      <c r="O394" s="271"/>
      <c r="P394" s="271"/>
    </row>
    <row r="395" spans="1:25" x14ac:dyDescent="0.3">
      <c r="J395" s="271"/>
      <c r="K395" s="271"/>
      <c r="M395" s="271"/>
      <c r="N395" s="271"/>
      <c r="O395" s="271"/>
      <c r="P395" s="271"/>
    </row>
    <row r="396" spans="1:25" x14ac:dyDescent="0.3">
      <c r="J396" s="271"/>
      <c r="K396" s="271"/>
      <c r="M396" s="271"/>
      <c r="N396" s="271"/>
      <c r="O396" s="271"/>
      <c r="P396" s="271"/>
    </row>
    <row r="397" spans="1:25" x14ac:dyDescent="0.3">
      <c r="J397" s="271"/>
      <c r="K397" s="271"/>
      <c r="M397" s="271"/>
      <c r="N397" s="271"/>
      <c r="O397" s="271"/>
      <c r="P397" s="271"/>
    </row>
    <row r="398" spans="1:25" x14ac:dyDescent="0.3">
      <c r="J398" s="271"/>
      <c r="K398" s="271"/>
      <c r="M398" s="271"/>
      <c r="N398" s="271"/>
      <c r="O398" s="271"/>
      <c r="P398" s="271"/>
    </row>
    <row r="399" spans="1:25" x14ac:dyDescent="0.3">
      <c r="J399" s="272"/>
      <c r="K399" s="272"/>
      <c r="M399" s="271"/>
      <c r="N399" s="271"/>
    </row>
  </sheetData>
  <sheetProtection algorithmName="SHA-512" hashValue="PqzCj7nNHwj/zCW0rRvbqOfOf/KqFbdr7inExZUs3IsCGsdvRi6BBiInUQWGTeVGnB50TFgZNjajKVu5iZhlug==" saltValue="pKgaj4J/Ei88zbFRrgAc4w==" spinCount="100000" sheet="1" objects="1" scenarios="1"/>
  <autoFilter ref="J11:K369">
    <filterColumn colId="0" showButton="0"/>
  </autoFilter>
  <sortState ref="A14:I15">
    <sortCondition sortBy="cellColor" ref="A13:A15"/>
    <sortCondition ref="A13:A15"/>
  </sortState>
  <mergeCells count="1519">
    <mergeCell ref="O386:P386"/>
    <mergeCell ref="O387:P387"/>
    <mergeCell ref="O388:P388"/>
    <mergeCell ref="O367:P367"/>
    <mergeCell ref="O368:P368"/>
    <mergeCell ref="O369:P369"/>
    <mergeCell ref="O370:P370"/>
    <mergeCell ref="O371:P371"/>
    <mergeCell ref="O372:P372"/>
    <mergeCell ref="O374:P374"/>
    <mergeCell ref="O375:P375"/>
    <mergeCell ref="O376:P376"/>
    <mergeCell ref="O377:P377"/>
    <mergeCell ref="O378:P378"/>
    <mergeCell ref="O379:P379"/>
    <mergeCell ref="O380:P380"/>
    <mergeCell ref="O381:P381"/>
    <mergeCell ref="O382:P382"/>
    <mergeCell ref="O384:P384"/>
    <mergeCell ref="O385:P385"/>
    <mergeCell ref="O349:P349"/>
    <mergeCell ref="O350:P350"/>
    <mergeCell ref="O351:P351"/>
    <mergeCell ref="O353:P353"/>
    <mergeCell ref="O354:P354"/>
    <mergeCell ref="O355:P355"/>
    <mergeCell ref="O356:P356"/>
    <mergeCell ref="O357:P357"/>
    <mergeCell ref="O358:P358"/>
    <mergeCell ref="O359:P359"/>
    <mergeCell ref="O360:P360"/>
    <mergeCell ref="O361:P361"/>
    <mergeCell ref="O362:P362"/>
    <mergeCell ref="O363:P363"/>
    <mergeCell ref="O364:P364"/>
    <mergeCell ref="O365:P365"/>
    <mergeCell ref="O366:P366"/>
    <mergeCell ref="O332:P332"/>
    <mergeCell ref="O333:P333"/>
    <mergeCell ref="O334:P334"/>
    <mergeCell ref="O335:P335"/>
    <mergeCell ref="O336:P336"/>
    <mergeCell ref="O337:P337"/>
    <mergeCell ref="O338:P338"/>
    <mergeCell ref="O339:P339"/>
    <mergeCell ref="O340:P340"/>
    <mergeCell ref="O341:P341"/>
    <mergeCell ref="O342:P342"/>
    <mergeCell ref="O343:P343"/>
    <mergeCell ref="O344:P344"/>
    <mergeCell ref="O345:P345"/>
    <mergeCell ref="O346:P346"/>
    <mergeCell ref="O347:P347"/>
    <mergeCell ref="O348:P348"/>
    <mergeCell ref="O316:P316"/>
    <mergeCell ref="O317:P317"/>
    <mergeCell ref="O318:P318"/>
    <mergeCell ref="O319:P319"/>
    <mergeCell ref="O320:P320"/>
    <mergeCell ref="O321:P321"/>
    <mergeCell ref="O322:P322"/>
    <mergeCell ref="O323:P323"/>
    <mergeCell ref="O324:P324"/>
    <mergeCell ref="O325:P325"/>
    <mergeCell ref="O326:P326"/>
    <mergeCell ref="O327:P327"/>
    <mergeCell ref="O328:P328"/>
    <mergeCell ref="O329:P329"/>
    <mergeCell ref="O331:P331"/>
    <mergeCell ref="O299:P299"/>
    <mergeCell ref="O300:P300"/>
    <mergeCell ref="O301:P301"/>
    <mergeCell ref="O302:P302"/>
    <mergeCell ref="O303:P303"/>
    <mergeCell ref="O304:P304"/>
    <mergeCell ref="O305:P305"/>
    <mergeCell ref="O306:P306"/>
    <mergeCell ref="O307:P307"/>
    <mergeCell ref="O308:P308"/>
    <mergeCell ref="O309:P309"/>
    <mergeCell ref="O310:P310"/>
    <mergeCell ref="O311:P311"/>
    <mergeCell ref="O312:P312"/>
    <mergeCell ref="O313:P313"/>
    <mergeCell ref="O314:P314"/>
    <mergeCell ref="O282:P282"/>
    <mergeCell ref="O283:P283"/>
    <mergeCell ref="O284:P284"/>
    <mergeCell ref="O285:P285"/>
    <mergeCell ref="O286:P286"/>
    <mergeCell ref="O288:P288"/>
    <mergeCell ref="O289:P289"/>
    <mergeCell ref="O290:P290"/>
    <mergeCell ref="O291:P291"/>
    <mergeCell ref="O292:P292"/>
    <mergeCell ref="O293:P293"/>
    <mergeCell ref="O294:P294"/>
    <mergeCell ref="O295:P295"/>
    <mergeCell ref="O296:P296"/>
    <mergeCell ref="O297:P297"/>
    <mergeCell ref="O298:P298"/>
    <mergeCell ref="O265:P265"/>
    <mergeCell ref="O266:P266"/>
    <mergeCell ref="O267:P267"/>
    <mergeCell ref="O268:P268"/>
    <mergeCell ref="O269:P269"/>
    <mergeCell ref="O270:P270"/>
    <mergeCell ref="O271:P271"/>
    <mergeCell ref="O272:P272"/>
    <mergeCell ref="O273:P273"/>
    <mergeCell ref="O274:P274"/>
    <mergeCell ref="O275:P275"/>
    <mergeCell ref="O276:P276"/>
    <mergeCell ref="O277:P277"/>
    <mergeCell ref="O278:P278"/>
    <mergeCell ref="O279:P279"/>
    <mergeCell ref="O280:P280"/>
    <mergeCell ref="O235:P235"/>
    <mergeCell ref="O236:P236"/>
    <mergeCell ref="O237:P237"/>
    <mergeCell ref="O238:P238"/>
    <mergeCell ref="O239:P239"/>
    <mergeCell ref="O240:P240"/>
    <mergeCell ref="O241:P241"/>
    <mergeCell ref="O242:P242"/>
    <mergeCell ref="O243:P243"/>
    <mergeCell ref="O244:P244"/>
    <mergeCell ref="O245:P245"/>
    <mergeCell ref="O247:P247"/>
    <mergeCell ref="O281:P281"/>
    <mergeCell ref="O248:P248"/>
    <mergeCell ref="O249:P249"/>
    <mergeCell ref="O250:P250"/>
    <mergeCell ref="O251:P251"/>
    <mergeCell ref="O252:P252"/>
    <mergeCell ref="O253:P253"/>
    <mergeCell ref="O254:P254"/>
    <mergeCell ref="O255:P255"/>
    <mergeCell ref="O256:P256"/>
    <mergeCell ref="O257:P257"/>
    <mergeCell ref="O258:P258"/>
    <mergeCell ref="O259:P259"/>
    <mergeCell ref="O260:P260"/>
    <mergeCell ref="O261:P261"/>
    <mergeCell ref="O262:P262"/>
    <mergeCell ref="O263:P263"/>
    <mergeCell ref="O264:P264"/>
    <mergeCell ref="O218:P218"/>
    <mergeCell ref="O219:P219"/>
    <mergeCell ref="O220:P220"/>
    <mergeCell ref="O221:P221"/>
    <mergeCell ref="O222:P222"/>
    <mergeCell ref="O223:P223"/>
    <mergeCell ref="O224:P224"/>
    <mergeCell ref="O225:P225"/>
    <mergeCell ref="O226:P226"/>
    <mergeCell ref="O227:P227"/>
    <mergeCell ref="O228:P228"/>
    <mergeCell ref="O229:P229"/>
    <mergeCell ref="O230:P230"/>
    <mergeCell ref="O231:P231"/>
    <mergeCell ref="O232:P232"/>
    <mergeCell ref="O233:P233"/>
    <mergeCell ref="O234:P234"/>
    <mergeCell ref="O201:P201"/>
    <mergeCell ref="O202:P202"/>
    <mergeCell ref="O203:P203"/>
    <mergeCell ref="O204:P204"/>
    <mergeCell ref="O205:P205"/>
    <mergeCell ref="O206:P206"/>
    <mergeCell ref="O207:P207"/>
    <mergeCell ref="O208:P208"/>
    <mergeCell ref="O209:P209"/>
    <mergeCell ref="O210:P210"/>
    <mergeCell ref="O211:P211"/>
    <mergeCell ref="O212:P212"/>
    <mergeCell ref="O213:P213"/>
    <mergeCell ref="O214:P214"/>
    <mergeCell ref="O215:P215"/>
    <mergeCell ref="O216:P216"/>
    <mergeCell ref="O217:P217"/>
    <mergeCell ref="O183:P183"/>
    <mergeCell ref="O184:P184"/>
    <mergeCell ref="O185:P185"/>
    <mergeCell ref="O186:P186"/>
    <mergeCell ref="O187:P187"/>
    <mergeCell ref="O188:P188"/>
    <mergeCell ref="O189:P189"/>
    <mergeCell ref="O190:P190"/>
    <mergeCell ref="O191:P191"/>
    <mergeCell ref="O192:P192"/>
    <mergeCell ref="O193:P193"/>
    <mergeCell ref="O194:P194"/>
    <mergeCell ref="O195:P195"/>
    <mergeCell ref="O197:P197"/>
    <mergeCell ref="O198:P198"/>
    <mergeCell ref="O199:P199"/>
    <mergeCell ref="O200:P200"/>
    <mergeCell ref="O166:P166"/>
    <mergeCell ref="O167:P167"/>
    <mergeCell ref="O168:P168"/>
    <mergeCell ref="O169:P169"/>
    <mergeCell ref="O170:P170"/>
    <mergeCell ref="O171:P171"/>
    <mergeCell ref="O172:P172"/>
    <mergeCell ref="O173:P173"/>
    <mergeCell ref="O174:P174"/>
    <mergeCell ref="O175:P175"/>
    <mergeCell ref="O176:P176"/>
    <mergeCell ref="O177:P177"/>
    <mergeCell ref="O178:P178"/>
    <mergeCell ref="O179:P179"/>
    <mergeCell ref="O180:P180"/>
    <mergeCell ref="O181:P181"/>
    <mergeCell ref="O182:P182"/>
    <mergeCell ref="O149:P149"/>
    <mergeCell ref="O150:P150"/>
    <mergeCell ref="O151:P151"/>
    <mergeCell ref="O152:P152"/>
    <mergeCell ref="O153:P153"/>
    <mergeCell ref="O154:P154"/>
    <mergeCell ref="O155:P155"/>
    <mergeCell ref="O156:P156"/>
    <mergeCell ref="O157:P157"/>
    <mergeCell ref="O158:P158"/>
    <mergeCell ref="O159:P159"/>
    <mergeCell ref="O160:P160"/>
    <mergeCell ref="O161:P161"/>
    <mergeCell ref="O162:P162"/>
    <mergeCell ref="O163:P163"/>
    <mergeCell ref="O164:P164"/>
    <mergeCell ref="O165:P165"/>
    <mergeCell ref="O131:P131"/>
    <mergeCell ref="O132:P132"/>
    <mergeCell ref="O133:P133"/>
    <mergeCell ref="O134:P134"/>
    <mergeCell ref="O135:P135"/>
    <mergeCell ref="O136:P136"/>
    <mergeCell ref="O137:P137"/>
    <mergeCell ref="O138:P138"/>
    <mergeCell ref="O139:P139"/>
    <mergeCell ref="O140:P140"/>
    <mergeCell ref="O141:P141"/>
    <mergeCell ref="O143:P143"/>
    <mergeCell ref="O144:P144"/>
    <mergeCell ref="O145:P145"/>
    <mergeCell ref="O146:P146"/>
    <mergeCell ref="O147:P147"/>
    <mergeCell ref="O148:P148"/>
    <mergeCell ref="O119:P119"/>
    <mergeCell ref="O120:P120"/>
    <mergeCell ref="O121:P121"/>
    <mergeCell ref="O122:P122"/>
    <mergeCell ref="O123:P123"/>
    <mergeCell ref="O124:P124"/>
    <mergeCell ref="O91:P91"/>
    <mergeCell ref="O92:P92"/>
    <mergeCell ref="O93:P93"/>
    <mergeCell ref="O94:P94"/>
    <mergeCell ref="O95:P95"/>
    <mergeCell ref="O96:P96"/>
    <mergeCell ref="O97:P97"/>
    <mergeCell ref="O98:P98"/>
    <mergeCell ref="O99:P99"/>
    <mergeCell ref="O100:P100"/>
    <mergeCell ref="O101:P101"/>
    <mergeCell ref="O102:P102"/>
    <mergeCell ref="O103:P103"/>
    <mergeCell ref="O104:P104"/>
    <mergeCell ref="O105:P105"/>
    <mergeCell ref="O106:P106"/>
    <mergeCell ref="O51:P51"/>
    <mergeCell ref="O52:P52"/>
    <mergeCell ref="O53:P53"/>
    <mergeCell ref="O54:P54"/>
    <mergeCell ref="O55:P55"/>
    <mergeCell ref="O56:P56"/>
    <mergeCell ref="O57:P57"/>
    <mergeCell ref="O58:P58"/>
    <mergeCell ref="O59:P59"/>
    <mergeCell ref="O60:P60"/>
    <mergeCell ref="O61:P61"/>
    <mergeCell ref="O62:P62"/>
    <mergeCell ref="O63:P63"/>
    <mergeCell ref="O64:P64"/>
    <mergeCell ref="O107:P107"/>
    <mergeCell ref="O65:P65"/>
    <mergeCell ref="O66:P66"/>
    <mergeCell ref="O68:P68"/>
    <mergeCell ref="O69:P69"/>
    <mergeCell ref="O70:P70"/>
    <mergeCell ref="O71:P71"/>
    <mergeCell ref="O72:P72"/>
    <mergeCell ref="O73:P73"/>
    <mergeCell ref="O74:P74"/>
    <mergeCell ref="O75:P75"/>
    <mergeCell ref="O76:P76"/>
    <mergeCell ref="O77:P77"/>
    <mergeCell ref="O78:P78"/>
    <mergeCell ref="O79:P79"/>
    <mergeCell ref="O80:P80"/>
    <mergeCell ref="O81:P81"/>
    <mergeCell ref="O82:P82"/>
    <mergeCell ref="O34:P34"/>
    <mergeCell ref="O35:P35"/>
    <mergeCell ref="O36:P36"/>
    <mergeCell ref="O37:P37"/>
    <mergeCell ref="O38:P38"/>
    <mergeCell ref="O39:P39"/>
    <mergeCell ref="O40:P40"/>
    <mergeCell ref="O41:P41"/>
    <mergeCell ref="O42:P42"/>
    <mergeCell ref="O43:P43"/>
    <mergeCell ref="O44:P44"/>
    <mergeCell ref="O45:P45"/>
    <mergeCell ref="O46:P46"/>
    <mergeCell ref="O47:P47"/>
    <mergeCell ref="O48:P48"/>
    <mergeCell ref="O49:P49"/>
    <mergeCell ref="O50:P50"/>
    <mergeCell ref="O17:P17"/>
    <mergeCell ref="O18:P18"/>
    <mergeCell ref="O19:P19"/>
    <mergeCell ref="O20:P20"/>
    <mergeCell ref="O21:P21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31:P31"/>
    <mergeCell ref="O32:P32"/>
    <mergeCell ref="O33:P33"/>
    <mergeCell ref="M368:N368"/>
    <mergeCell ref="M369:N369"/>
    <mergeCell ref="J359:K359"/>
    <mergeCell ref="J360:K360"/>
    <mergeCell ref="J361:K361"/>
    <mergeCell ref="A125:I125"/>
    <mergeCell ref="J125:K125"/>
    <mergeCell ref="M125:N125"/>
    <mergeCell ref="A126:I126"/>
    <mergeCell ref="J126:K126"/>
    <mergeCell ref="M126:N126"/>
    <mergeCell ref="A105:I105"/>
    <mergeCell ref="J105:K105"/>
    <mergeCell ref="M105:N105"/>
    <mergeCell ref="A246:P246"/>
    <mergeCell ref="A196:P196"/>
    <mergeCell ref="A1:I6"/>
    <mergeCell ref="J1:P2"/>
    <mergeCell ref="J3:P4"/>
    <mergeCell ref="J5:P6"/>
    <mergeCell ref="A7:I10"/>
    <mergeCell ref="J7:P8"/>
    <mergeCell ref="J9:P10"/>
    <mergeCell ref="M297:N297"/>
    <mergeCell ref="A305:I305"/>
    <mergeCell ref="J305:K305"/>
    <mergeCell ref="M305:N305"/>
    <mergeCell ref="A324:I324"/>
    <mergeCell ref="J324:K324"/>
    <mergeCell ref="M324:N324"/>
    <mergeCell ref="A279:I279"/>
    <mergeCell ref="J279:K279"/>
    <mergeCell ref="M337:N337"/>
    <mergeCell ref="M338:N338"/>
    <mergeCell ref="M339:N339"/>
    <mergeCell ref="M340:N340"/>
    <mergeCell ref="M313:N313"/>
    <mergeCell ref="M314:N314"/>
    <mergeCell ref="M279:N279"/>
    <mergeCell ref="M300:N300"/>
    <mergeCell ref="M302:N302"/>
    <mergeCell ref="O396:P396"/>
    <mergeCell ref="O397:P397"/>
    <mergeCell ref="O391:P391"/>
    <mergeCell ref="O392:P392"/>
    <mergeCell ref="O393:P393"/>
    <mergeCell ref="O394:P394"/>
    <mergeCell ref="O398:P398"/>
    <mergeCell ref="A81:I81"/>
    <mergeCell ref="O383:P383"/>
    <mergeCell ref="A371:I371"/>
    <mergeCell ref="J371:K371"/>
    <mergeCell ref="M371:N371"/>
    <mergeCell ref="A372:I372"/>
    <mergeCell ref="J372:K372"/>
    <mergeCell ref="O395:P395"/>
    <mergeCell ref="O389:P389"/>
    <mergeCell ref="O390:P390"/>
    <mergeCell ref="A369:I369"/>
    <mergeCell ref="A368:I368"/>
    <mergeCell ref="A363:I363"/>
    <mergeCell ref="A364:I364"/>
    <mergeCell ref="A365:I365"/>
    <mergeCell ref="A366:I366"/>
    <mergeCell ref="M327:N327"/>
    <mergeCell ref="M307:N307"/>
    <mergeCell ref="M308:N308"/>
    <mergeCell ref="M309:N309"/>
    <mergeCell ref="M310:N310"/>
    <mergeCell ref="Z11:Z12"/>
    <mergeCell ref="AA11:AA12"/>
    <mergeCell ref="Q11:Y12"/>
    <mergeCell ref="A287:P287"/>
    <mergeCell ref="M286:N286"/>
    <mergeCell ref="M289:N289"/>
    <mergeCell ref="M290:N290"/>
    <mergeCell ref="M291:N291"/>
    <mergeCell ref="M292:N292"/>
    <mergeCell ref="M293:N293"/>
    <mergeCell ref="M294:N294"/>
    <mergeCell ref="A11:I12"/>
    <mergeCell ref="J11:K12"/>
    <mergeCell ref="L11:L12"/>
    <mergeCell ref="M11:N12"/>
    <mergeCell ref="A76:I76"/>
    <mergeCell ref="A77:I77"/>
    <mergeCell ref="A78:I78"/>
    <mergeCell ref="A79:I79"/>
    <mergeCell ref="A73:I73"/>
    <mergeCell ref="A74:I74"/>
    <mergeCell ref="A75:I75"/>
    <mergeCell ref="O11:P12"/>
    <mergeCell ref="O13:P13"/>
    <mergeCell ref="O14:P14"/>
    <mergeCell ref="O15:P15"/>
    <mergeCell ref="O16:P16"/>
    <mergeCell ref="M372:N372"/>
    <mergeCell ref="M370:N370"/>
    <mergeCell ref="A352:P352"/>
    <mergeCell ref="A358:I358"/>
    <mergeCell ref="M358:N358"/>
    <mergeCell ref="M359:N359"/>
    <mergeCell ref="J391:K391"/>
    <mergeCell ref="J392:K392"/>
    <mergeCell ref="J375:K375"/>
    <mergeCell ref="M375:N375"/>
    <mergeCell ref="A360:I360"/>
    <mergeCell ref="A361:I361"/>
    <mergeCell ref="A362:I362"/>
    <mergeCell ref="M342:N342"/>
    <mergeCell ref="M343:N343"/>
    <mergeCell ref="M344:N344"/>
    <mergeCell ref="M345:N345"/>
    <mergeCell ref="M346:N346"/>
    <mergeCell ref="M347:N347"/>
    <mergeCell ref="A359:I359"/>
    <mergeCell ref="J342:K342"/>
    <mergeCell ref="J343:K343"/>
    <mergeCell ref="J344:K344"/>
    <mergeCell ref="J345:K345"/>
    <mergeCell ref="J346:K346"/>
    <mergeCell ref="A343:I343"/>
    <mergeCell ref="A350:I350"/>
    <mergeCell ref="A348:I348"/>
    <mergeCell ref="A353:I353"/>
    <mergeCell ref="A354:I354"/>
    <mergeCell ref="M376:N376"/>
    <mergeCell ref="J377:K377"/>
    <mergeCell ref="M393:N393"/>
    <mergeCell ref="M394:N394"/>
    <mergeCell ref="M395:N395"/>
    <mergeCell ref="M396:N396"/>
    <mergeCell ref="M397:N397"/>
    <mergeCell ref="M398:N398"/>
    <mergeCell ref="M399:N399"/>
    <mergeCell ref="M351:N351"/>
    <mergeCell ref="M353:N353"/>
    <mergeCell ref="M354:N354"/>
    <mergeCell ref="M355:N355"/>
    <mergeCell ref="M356:N356"/>
    <mergeCell ref="M303:N303"/>
    <mergeCell ref="M304:N304"/>
    <mergeCell ref="M306:N306"/>
    <mergeCell ref="M312:N312"/>
    <mergeCell ref="M383:N383"/>
    <mergeCell ref="M389:N389"/>
    <mergeCell ref="M390:N390"/>
    <mergeCell ref="M391:N391"/>
    <mergeCell ref="M392:N392"/>
    <mergeCell ref="M360:N360"/>
    <mergeCell ref="M361:N361"/>
    <mergeCell ref="M362:N362"/>
    <mergeCell ref="M363:N363"/>
    <mergeCell ref="M364:N364"/>
    <mergeCell ref="M365:N365"/>
    <mergeCell ref="M366:N366"/>
    <mergeCell ref="M367:N367"/>
    <mergeCell ref="M334:N334"/>
    <mergeCell ref="M335:N335"/>
    <mergeCell ref="M336:N336"/>
    <mergeCell ref="M348:N348"/>
    <mergeCell ref="M349:N349"/>
    <mergeCell ref="M316:N316"/>
    <mergeCell ref="M317:N317"/>
    <mergeCell ref="M318:N318"/>
    <mergeCell ref="M319:N319"/>
    <mergeCell ref="M320:N320"/>
    <mergeCell ref="M321:N321"/>
    <mergeCell ref="M322:N322"/>
    <mergeCell ref="M323:N323"/>
    <mergeCell ref="M325:N325"/>
    <mergeCell ref="M326:N326"/>
    <mergeCell ref="M328:N328"/>
    <mergeCell ref="M329:N329"/>
    <mergeCell ref="M331:N331"/>
    <mergeCell ref="A315:P315"/>
    <mergeCell ref="A330:P330"/>
    <mergeCell ref="J318:K318"/>
    <mergeCell ref="J319:K319"/>
    <mergeCell ref="J320:K320"/>
    <mergeCell ref="J321:K321"/>
    <mergeCell ref="J322:K322"/>
    <mergeCell ref="J323:K323"/>
    <mergeCell ref="J325:K325"/>
    <mergeCell ref="J326:K326"/>
    <mergeCell ref="J331:K331"/>
    <mergeCell ref="A326:I326"/>
    <mergeCell ref="A325:I325"/>
    <mergeCell ref="A333:I333"/>
    <mergeCell ref="M341:N341"/>
    <mergeCell ref="M332:N332"/>
    <mergeCell ref="M333:N333"/>
    <mergeCell ref="M299:N299"/>
    <mergeCell ref="M301:N301"/>
    <mergeCell ref="M295:N295"/>
    <mergeCell ref="M311:N311"/>
    <mergeCell ref="M268:N268"/>
    <mergeCell ref="M269:N269"/>
    <mergeCell ref="M270:N270"/>
    <mergeCell ref="M271:N271"/>
    <mergeCell ref="M272:N272"/>
    <mergeCell ref="M273:N273"/>
    <mergeCell ref="M274:N274"/>
    <mergeCell ref="M275:N275"/>
    <mergeCell ref="M276:N276"/>
    <mergeCell ref="M277:N277"/>
    <mergeCell ref="M278:N278"/>
    <mergeCell ref="M280:N280"/>
    <mergeCell ref="M281:N281"/>
    <mergeCell ref="M282:N282"/>
    <mergeCell ref="M283:N283"/>
    <mergeCell ref="M284:N284"/>
    <mergeCell ref="M285:N285"/>
    <mergeCell ref="J304:K304"/>
    <mergeCell ref="M204:N204"/>
    <mergeCell ref="M206:N206"/>
    <mergeCell ref="M207:N207"/>
    <mergeCell ref="M208:N208"/>
    <mergeCell ref="M209:N209"/>
    <mergeCell ref="M242:N242"/>
    <mergeCell ref="M243:N243"/>
    <mergeCell ref="M244:N244"/>
    <mergeCell ref="M245:N245"/>
    <mergeCell ref="M247:N247"/>
    <mergeCell ref="M248:N248"/>
    <mergeCell ref="M249:N249"/>
    <mergeCell ref="M250:N250"/>
    <mergeCell ref="M210:N210"/>
    <mergeCell ref="M211:N211"/>
    <mergeCell ref="M212:N212"/>
    <mergeCell ref="M213:N213"/>
    <mergeCell ref="M214:N214"/>
    <mergeCell ref="M215:N215"/>
    <mergeCell ref="M216:N216"/>
    <mergeCell ref="M217:N217"/>
    <mergeCell ref="M218:N218"/>
    <mergeCell ref="M219:N219"/>
    <mergeCell ref="M220:N220"/>
    <mergeCell ref="M221:N221"/>
    <mergeCell ref="M222:N222"/>
    <mergeCell ref="M223:N223"/>
    <mergeCell ref="M224:N224"/>
    <mergeCell ref="M296:N296"/>
    <mergeCell ref="M288:N288"/>
    <mergeCell ref="M298:N298"/>
    <mergeCell ref="M251:N251"/>
    <mergeCell ref="M252:N252"/>
    <mergeCell ref="M172:N172"/>
    <mergeCell ref="M173:N173"/>
    <mergeCell ref="M174:N174"/>
    <mergeCell ref="M175:N175"/>
    <mergeCell ref="M176:N176"/>
    <mergeCell ref="M177:N177"/>
    <mergeCell ref="M178:N178"/>
    <mergeCell ref="M179:N179"/>
    <mergeCell ref="M180:N180"/>
    <mergeCell ref="M181:N181"/>
    <mergeCell ref="M191:N191"/>
    <mergeCell ref="M192:N192"/>
    <mergeCell ref="M194:N194"/>
    <mergeCell ref="M195:N195"/>
    <mergeCell ref="M197:N197"/>
    <mergeCell ref="M198:N198"/>
    <mergeCell ref="M199:N199"/>
    <mergeCell ref="M201:N201"/>
    <mergeCell ref="M202:N202"/>
    <mergeCell ref="M203:N203"/>
    <mergeCell ref="M200:N200"/>
    <mergeCell ref="M205:N205"/>
    <mergeCell ref="M185:N185"/>
    <mergeCell ref="M186:N186"/>
    <mergeCell ref="M261:N261"/>
    <mergeCell ref="M262:N262"/>
    <mergeCell ref="M263:N263"/>
    <mergeCell ref="M264:N264"/>
    <mergeCell ref="M265:N265"/>
    <mergeCell ref="J397:K397"/>
    <mergeCell ref="J394:K394"/>
    <mergeCell ref="J395:K395"/>
    <mergeCell ref="J396:K396"/>
    <mergeCell ref="J347:K347"/>
    <mergeCell ref="J348:K348"/>
    <mergeCell ref="J349:K349"/>
    <mergeCell ref="J350:K350"/>
    <mergeCell ref="J351:K351"/>
    <mergeCell ref="J353:K353"/>
    <mergeCell ref="J354:K354"/>
    <mergeCell ref="J355:K355"/>
    <mergeCell ref="J356:K356"/>
    <mergeCell ref="J357:K357"/>
    <mergeCell ref="J358:K358"/>
    <mergeCell ref="M267:N267"/>
    <mergeCell ref="M374:N374"/>
    <mergeCell ref="M350:N350"/>
    <mergeCell ref="M357:N357"/>
    <mergeCell ref="J290:K290"/>
    <mergeCell ref="J291:K291"/>
    <mergeCell ref="J292:K292"/>
    <mergeCell ref="J288:K288"/>
    <mergeCell ref="J293:K293"/>
    <mergeCell ref="J294:K294"/>
    <mergeCell ref="J296:K296"/>
    <mergeCell ref="M266:N266"/>
    <mergeCell ref="J398:K398"/>
    <mergeCell ref="J399:K399"/>
    <mergeCell ref="M83:N83"/>
    <mergeCell ref="M84:N84"/>
    <mergeCell ref="M85:N85"/>
    <mergeCell ref="M86:N86"/>
    <mergeCell ref="M87:N87"/>
    <mergeCell ref="M88:N88"/>
    <mergeCell ref="M90:N90"/>
    <mergeCell ref="M91:N91"/>
    <mergeCell ref="M92:N92"/>
    <mergeCell ref="M93:N93"/>
    <mergeCell ref="M96:N96"/>
    <mergeCell ref="M97:N97"/>
    <mergeCell ref="J364:K364"/>
    <mergeCell ref="J365:K365"/>
    <mergeCell ref="J366:K366"/>
    <mergeCell ref="J367:K367"/>
    <mergeCell ref="J368:K368"/>
    <mergeCell ref="M163:N163"/>
    <mergeCell ref="M165:N165"/>
    <mergeCell ref="M166:N166"/>
    <mergeCell ref="M167:N167"/>
    <mergeCell ref="J393:K393"/>
    <mergeCell ref="M253:N253"/>
    <mergeCell ref="M254:N254"/>
    <mergeCell ref="M255:N255"/>
    <mergeCell ref="M256:N256"/>
    <mergeCell ref="M257:N257"/>
    <mergeCell ref="M258:N258"/>
    <mergeCell ref="M259:N259"/>
    <mergeCell ref="M260:N260"/>
    <mergeCell ref="A355:I355"/>
    <mergeCell ref="J333:K333"/>
    <mergeCell ref="A327:I327"/>
    <mergeCell ref="J327:K327"/>
    <mergeCell ref="A370:I370"/>
    <mergeCell ref="J370:K370"/>
    <mergeCell ref="J389:K389"/>
    <mergeCell ref="J390:K390"/>
    <mergeCell ref="J334:K334"/>
    <mergeCell ref="J335:K335"/>
    <mergeCell ref="J336:K336"/>
    <mergeCell ref="J337:K337"/>
    <mergeCell ref="J338:K338"/>
    <mergeCell ref="J339:K339"/>
    <mergeCell ref="J340:K340"/>
    <mergeCell ref="J341:K341"/>
    <mergeCell ref="A382:I382"/>
    <mergeCell ref="J382:K382"/>
    <mergeCell ref="A375:I375"/>
    <mergeCell ref="J332:K332"/>
    <mergeCell ref="A349:I349"/>
    <mergeCell ref="A344:I344"/>
    <mergeCell ref="A345:I345"/>
    <mergeCell ref="A342:I342"/>
    <mergeCell ref="A351:I351"/>
    <mergeCell ref="A346:I346"/>
    <mergeCell ref="A347:I347"/>
    <mergeCell ref="A376:I376"/>
    <mergeCell ref="J376:K376"/>
    <mergeCell ref="A377:I377"/>
    <mergeCell ref="J369:K369"/>
    <mergeCell ref="A367:I367"/>
    <mergeCell ref="J306:K306"/>
    <mergeCell ref="J307:K307"/>
    <mergeCell ref="J308:K308"/>
    <mergeCell ref="J309:K309"/>
    <mergeCell ref="J310:K310"/>
    <mergeCell ref="J311:K311"/>
    <mergeCell ref="J312:K312"/>
    <mergeCell ref="J313:K313"/>
    <mergeCell ref="J314:K314"/>
    <mergeCell ref="J316:K316"/>
    <mergeCell ref="J317:K317"/>
    <mergeCell ref="J362:K362"/>
    <mergeCell ref="J363:K363"/>
    <mergeCell ref="J383:K383"/>
    <mergeCell ref="A373:P373"/>
    <mergeCell ref="A374:I374"/>
    <mergeCell ref="J374:K374"/>
    <mergeCell ref="A356:I356"/>
    <mergeCell ref="A357:I357"/>
    <mergeCell ref="A316:I316"/>
    <mergeCell ref="A379:I379"/>
    <mergeCell ref="J379:K379"/>
    <mergeCell ref="M379:N379"/>
    <mergeCell ref="A380:I380"/>
    <mergeCell ref="J380:K380"/>
    <mergeCell ref="M380:N380"/>
    <mergeCell ref="A381:I381"/>
    <mergeCell ref="J381:K381"/>
    <mergeCell ref="J328:K328"/>
    <mergeCell ref="J329:K329"/>
    <mergeCell ref="A322:I322"/>
    <mergeCell ref="A323:I323"/>
    <mergeCell ref="J263:K263"/>
    <mergeCell ref="J264:K264"/>
    <mergeCell ref="J265:K265"/>
    <mergeCell ref="J266:K266"/>
    <mergeCell ref="J298:K298"/>
    <mergeCell ref="J299:K299"/>
    <mergeCell ref="J301:K301"/>
    <mergeCell ref="J303:K303"/>
    <mergeCell ref="J267:K267"/>
    <mergeCell ref="J268:K268"/>
    <mergeCell ref="J269:K269"/>
    <mergeCell ref="J270:K270"/>
    <mergeCell ref="J271:K271"/>
    <mergeCell ref="J272:K272"/>
    <mergeCell ref="J273:K273"/>
    <mergeCell ref="J274:K274"/>
    <mergeCell ref="J275:K275"/>
    <mergeCell ref="J276:K276"/>
    <mergeCell ref="J277:K277"/>
    <mergeCell ref="J278:K278"/>
    <mergeCell ref="J280:K280"/>
    <mergeCell ref="J281:K281"/>
    <mergeCell ref="J282:K282"/>
    <mergeCell ref="J283:K283"/>
    <mergeCell ref="J284:K284"/>
    <mergeCell ref="J297:K297"/>
    <mergeCell ref="J300:K300"/>
    <mergeCell ref="J302:K302"/>
    <mergeCell ref="J285:K285"/>
    <mergeCell ref="J286:K286"/>
    <mergeCell ref="J289:K289"/>
    <mergeCell ref="J245:K245"/>
    <mergeCell ref="J247:K247"/>
    <mergeCell ref="J248:K248"/>
    <mergeCell ref="J249:K249"/>
    <mergeCell ref="J250:K250"/>
    <mergeCell ref="J251:K251"/>
    <mergeCell ref="J252:K252"/>
    <mergeCell ref="J253:K253"/>
    <mergeCell ref="J254:K254"/>
    <mergeCell ref="J255:K255"/>
    <mergeCell ref="J256:K256"/>
    <mergeCell ref="J257:K257"/>
    <mergeCell ref="J258:K258"/>
    <mergeCell ref="J259:K259"/>
    <mergeCell ref="J260:K260"/>
    <mergeCell ref="J261:K261"/>
    <mergeCell ref="J262:K262"/>
    <mergeCell ref="J227:K227"/>
    <mergeCell ref="J228:K228"/>
    <mergeCell ref="J229:K229"/>
    <mergeCell ref="J231:K231"/>
    <mergeCell ref="J232:K232"/>
    <mergeCell ref="J233:K233"/>
    <mergeCell ref="J235:K235"/>
    <mergeCell ref="J237:K237"/>
    <mergeCell ref="J238:K238"/>
    <mergeCell ref="J239:K239"/>
    <mergeCell ref="J240:K240"/>
    <mergeCell ref="J241:K241"/>
    <mergeCell ref="J242:K242"/>
    <mergeCell ref="J243:K243"/>
    <mergeCell ref="J244:K244"/>
    <mergeCell ref="M225:N225"/>
    <mergeCell ref="M226:N226"/>
    <mergeCell ref="M227:N227"/>
    <mergeCell ref="M228:N228"/>
    <mergeCell ref="M229:N229"/>
    <mergeCell ref="M231:N231"/>
    <mergeCell ref="M232:N232"/>
    <mergeCell ref="M233:N233"/>
    <mergeCell ref="M235:N235"/>
    <mergeCell ref="M237:N237"/>
    <mergeCell ref="M238:N238"/>
    <mergeCell ref="M239:N239"/>
    <mergeCell ref="M240:N240"/>
    <mergeCell ref="M241:N241"/>
    <mergeCell ref="M157:N157"/>
    <mergeCell ref="M158:N158"/>
    <mergeCell ref="M159:N159"/>
    <mergeCell ref="M160:N160"/>
    <mergeCell ref="M162:N162"/>
    <mergeCell ref="M187:N187"/>
    <mergeCell ref="M188:N188"/>
    <mergeCell ref="M189:N189"/>
    <mergeCell ref="M190:N190"/>
    <mergeCell ref="M154:N154"/>
    <mergeCell ref="M155:N155"/>
    <mergeCell ref="M156:N156"/>
    <mergeCell ref="M171:N171"/>
    <mergeCell ref="J161:K161"/>
    <mergeCell ref="M161:N161"/>
    <mergeCell ref="M168:N168"/>
    <mergeCell ref="M169:N169"/>
    <mergeCell ref="M170:N170"/>
    <mergeCell ref="M182:N182"/>
    <mergeCell ref="M183:N183"/>
    <mergeCell ref="M184:N184"/>
    <mergeCell ref="J179:K179"/>
    <mergeCell ref="J173:K173"/>
    <mergeCell ref="J174:K174"/>
    <mergeCell ref="J175:K175"/>
    <mergeCell ref="J176:K176"/>
    <mergeCell ref="J177:K177"/>
    <mergeCell ref="J178:K178"/>
    <mergeCell ref="J168:K168"/>
    <mergeCell ref="M37:N37"/>
    <mergeCell ref="M38:N38"/>
    <mergeCell ref="M39:N39"/>
    <mergeCell ref="M40:N40"/>
    <mergeCell ref="M41:N41"/>
    <mergeCell ref="M42:N42"/>
    <mergeCell ref="M43:N43"/>
    <mergeCell ref="M44:N44"/>
    <mergeCell ref="M45:N45"/>
    <mergeCell ref="M95:N95"/>
    <mergeCell ref="M82:N82"/>
    <mergeCell ref="M56:N56"/>
    <mergeCell ref="M57:N57"/>
    <mergeCell ref="M58:N58"/>
    <mergeCell ref="M59:N59"/>
    <mergeCell ref="M60:N60"/>
    <mergeCell ref="M61:N61"/>
    <mergeCell ref="M62:N62"/>
    <mergeCell ref="M63:N63"/>
    <mergeCell ref="M64:N64"/>
    <mergeCell ref="M65:N65"/>
    <mergeCell ref="M80:N80"/>
    <mergeCell ref="M51:N51"/>
    <mergeCell ref="M52:N52"/>
    <mergeCell ref="M53:N53"/>
    <mergeCell ref="M54:N54"/>
    <mergeCell ref="M55:N55"/>
    <mergeCell ref="M66:N66"/>
    <mergeCell ref="M48:N48"/>
    <mergeCell ref="M49:N49"/>
    <mergeCell ref="M50:N50"/>
    <mergeCell ref="M94:N94"/>
    <mergeCell ref="M18:N18"/>
    <mergeCell ref="M19:N19"/>
    <mergeCell ref="M20:N20"/>
    <mergeCell ref="M22:N22"/>
    <mergeCell ref="M23:N23"/>
    <mergeCell ref="M24:N24"/>
    <mergeCell ref="M109:N109"/>
    <mergeCell ref="M110:N110"/>
    <mergeCell ref="M111:N111"/>
    <mergeCell ref="M112:N112"/>
    <mergeCell ref="M114:N114"/>
    <mergeCell ref="M115:N115"/>
    <mergeCell ref="M116:N116"/>
    <mergeCell ref="M117:N117"/>
    <mergeCell ref="M118:N118"/>
    <mergeCell ref="M31:N31"/>
    <mergeCell ref="M32:N32"/>
    <mergeCell ref="M33:N33"/>
    <mergeCell ref="M34:N34"/>
    <mergeCell ref="M35:N35"/>
    <mergeCell ref="M36:N36"/>
    <mergeCell ref="M25:N25"/>
    <mergeCell ref="M26:N26"/>
    <mergeCell ref="M106:N106"/>
    <mergeCell ref="M107:N107"/>
    <mergeCell ref="M28:N28"/>
    <mergeCell ref="M29:N29"/>
    <mergeCell ref="M30:N30"/>
    <mergeCell ref="M98:N98"/>
    <mergeCell ref="M99:N99"/>
    <mergeCell ref="M46:N46"/>
    <mergeCell ref="M47:N47"/>
    <mergeCell ref="A300:I300"/>
    <mergeCell ref="A302:I302"/>
    <mergeCell ref="A334:I334"/>
    <mergeCell ref="A335:I335"/>
    <mergeCell ref="A336:I336"/>
    <mergeCell ref="A337:I337"/>
    <mergeCell ref="A303:I303"/>
    <mergeCell ref="A304:I304"/>
    <mergeCell ref="A306:I306"/>
    <mergeCell ref="A307:I307"/>
    <mergeCell ref="A308:I308"/>
    <mergeCell ref="A338:I338"/>
    <mergeCell ref="A309:I309"/>
    <mergeCell ref="A310:I310"/>
    <mergeCell ref="A311:I311"/>
    <mergeCell ref="A312:I312"/>
    <mergeCell ref="A313:I313"/>
    <mergeCell ref="A314:I314"/>
    <mergeCell ref="A328:I328"/>
    <mergeCell ref="A329:I329"/>
    <mergeCell ref="A253:I253"/>
    <mergeCell ref="A254:I254"/>
    <mergeCell ref="A255:I255"/>
    <mergeCell ref="A256:I256"/>
    <mergeCell ref="A257:I257"/>
    <mergeCell ref="A258:I258"/>
    <mergeCell ref="A259:I259"/>
    <mergeCell ref="A260:I260"/>
    <mergeCell ref="A261:I261"/>
    <mergeCell ref="A262:I262"/>
    <mergeCell ref="A263:I263"/>
    <mergeCell ref="A264:I264"/>
    <mergeCell ref="A339:I339"/>
    <mergeCell ref="A340:I340"/>
    <mergeCell ref="A341:I341"/>
    <mergeCell ref="A317:I317"/>
    <mergeCell ref="A318:I318"/>
    <mergeCell ref="A291:I291"/>
    <mergeCell ref="A292:I292"/>
    <mergeCell ref="A332:I332"/>
    <mergeCell ref="A294:I294"/>
    <mergeCell ref="A296:I296"/>
    <mergeCell ref="A298:I298"/>
    <mergeCell ref="A299:I299"/>
    <mergeCell ref="A301:I301"/>
    <mergeCell ref="A319:I319"/>
    <mergeCell ref="A320:I320"/>
    <mergeCell ref="A321:I321"/>
    <mergeCell ref="A270:I270"/>
    <mergeCell ref="A271:I271"/>
    <mergeCell ref="A272:I272"/>
    <mergeCell ref="A273:I273"/>
    <mergeCell ref="A274:I274"/>
    <mergeCell ref="A275:I275"/>
    <mergeCell ref="A276:I276"/>
    <mergeCell ref="A277:I277"/>
    <mergeCell ref="J40:K40"/>
    <mergeCell ref="J41:K41"/>
    <mergeCell ref="J42:K42"/>
    <mergeCell ref="J43:K43"/>
    <mergeCell ref="J44:K44"/>
    <mergeCell ref="J45:K45"/>
    <mergeCell ref="J46:K46"/>
    <mergeCell ref="J47:K47"/>
    <mergeCell ref="J61:K61"/>
    <mergeCell ref="J62:K62"/>
    <mergeCell ref="J63:K63"/>
    <mergeCell ref="J96:K96"/>
    <mergeCell ref="J97:K97"/>
    <mergeCell ref="J98:K98"/>
    <mergeCell ref="J99:K99"/>
    <mergeCell ref="J118:K118"/>
    <mergeCell ref="J119:K119"/>
    <mergeCell ref="J120:K120"/>
    <mergeCell ref="A248:I248"/>
    <mergeCell ref="A249:I249"/>
    <mergeCell ref="A250:I250"/>
    <mergeCell ref="A251:I251"/>
    <mergeCell ref="A252:I252"/>
    <mergeCell ref="J95:K95"/>
    <mergeCell ref="A239:I239"/>
    <mergeCell ref="A240:I240"/>
    <mergeCell ref="A241:I241"/>
    <mergeCell ref="A242:I242"/>
    <mergeCell ref="A288:I288"/>
    <mergeCell ref="A297:I297"/>
    <mergeCell ref="A278:I278"/>
    <mergeCell ref="A280:I280"/>
    <mergeCell ref="A281:I281"/>
    <mergeCell ref="A282:I282"/>
    <mergeCell ref="A283:I283"/>
    <mergeCell ref="A284:I284"/>
    <mergeCell ref="A285:I285"/>
    <mergeCell ref="A286:I286"/>
    <mergeCell ref="A289:I289"/>
    <mergeCell ref="A290:I290"/>
    <mergeCell ref="J208:K208"/>
    <mergeCell ref="J209:K209"/>
    <mergeCell ref="J210:K210"/>
    <mergeCell ref="J211:K211"/>
    <mergeCell ref="A237:I237"/>
    <mergeCell ref="A238:I238"/>
    <mergeCell ref="A295:I295"/>
    <mergeCell ref="J295:K295"/>
    <mergeCell ref="A216:I216"/>
    <mergeCell ref="A217:I217"/>
    <mergeCell ref="A218:I218"/>
    <mergeCell ref="A219:I219"/>
    <mergeCell ref="A220:I220"/>
    <mergeCell ref="A221:I221"/>
    <mergeCell ref="A265:I265"/>
    <mergeCell ref="A266:I266"/>
    <mergeCell ref="A267:I267"/>
    <mergeCell ref="A268:I268"/>
    <mergeCell ref="A269:I269"/>
    <mergeCell ref="A235:I235"/>
    <mergeCell ref="A243:I243"/>
    <mergeCell ref="A244:I244"/>
    <mergeCell ref="A245:I245"/>
    <mergeCell ref="A247:I247"/>
    <mergeCell ref="J100:K100"/>
    <mergeCell ref="J101:K101"/>
    <mergeCell ref="J102:K102"/>
    <mergeCell ref="J103:K103"/>
    <mergeCell ref="J104:K104"/>
    <mergeCell ref="J106:K106"/>
    <mergeCell ref="J107:K107"/>
    <mergeCell ref="J108:K108"/>
    <mergeCell ref="J109:K109"/>
    <mergeCell ref="J110:K110"/>
    <mergeCell ref="J111:K111"/>
    <mergeCell ref="J112:K112"/>
    <mergeCell ref="J114:K114"/>
    <mergeCell ref="J115:K115"/>
    <mergeCell ref="J116:K116"/>
    <mergeCell ref="A233:I233"/>
    <mergeCell ref="J117:K117"/>
    <mergeCell ref="J212:K212"/>
    <mergeCell ref="J213:K213"/>
    <mergeCell ref="J214:K214"/>
    <mergeCell ref="J215:K215"/>
    <mergeCell ref="J216:K216"/>
    <mergeCell ref="J180:K180"/>
    <mergeCell ref="J181:K181"/>
    <mergeCell ref="A222:I222"/>
    <mergeCell ref="A223:I223"/>
    <mergeCell ref="A224:I224"/>
    <mergeCell ref="A225:I225"/>
    <mergeCell ref="A226:I226"/>
    <mergeCell ref="A197:I197"/>
    <mergeCell ref="J217:K217"/>
    <mergeCell ref="J218:K218"/>
    <mergeCell ref="J219:K219"/>
    <mergeCell ref="J220:K220"/>
    <mergeCell ref="J221:K221"/>
    <mergeCell ref="J222:K222"/>
    <mergeCell ref="J223:K223"/>
    <mergeCell ref="J224:K224"/>
    <mergeCell ref="J225:K225"/>
    <mergeCell ref="J226:K226"/>
    <mergeCell ref="A198:I198"/>
    <mergeCell ref="A199:I199"/>
    <mergeCell ref="A200:I200"/>
    <mergeCell ref="A201:I201"/>
    <mergeCell ref="A202:I202"/>
    <mergeCell ref="A203:I203"/>
    <mergeCell ref="A204:I204"/>
    <mergeCell ref="A205:I205"/>
    <mergeCell ref="J202:K202"/>
    <mergeCell ref="J203:K203"/>
    <mergeCell ref="J204:K204"/>
    <mergeCell ref="J205:K205"/>
    <mergeCell ref="J206:K206"/>
    <mergeCell ref="J207:K207"/>
    <mergeCell ref="J200:K200"/>
    <mergeCell ref="J201:K201"/>
    <mergeCell ref="A190:I190"/>
    <mergeCell ref="A191:I191"/>
    <mergeCell ref="A192:I192"/>
    <mergeCell ref="A194:I194"/>
    <mergeCell ref="A195:I195"/>
    <mergeCell ref="J121:K121"/>
    <mergeCell ref="J122:K122"/>
    <mergeCell ref="J123:K123"/>
    <mergeCell ref="J127:K127"/>
    <mergeCell ref="J128:K128"/>
    <mergeCell ref="J185:K185"/>
    <mergeCell ref="J186:K186"/>
    <mergeCell ref="J187:K187"/>
    <mergeCell ref="J188:K188"/>
    <mergeCell ref="J189:K189"/>
    <mergeCell ref="J190:K190"/>
    <mergeCell ref="J191:K191"/>
    <mergeCell ref="J192:K192"/>
    <mergeCell ref="J182:K182"/>
    <mergeCell ref="J183:K183"/>
    <mergeCell ref="J184:K184"/>
    <mergeCell ref="A179:I179"/>
    <mergeCell ref="A180:I180"/>
    <mergeCell ref="A181:I181"/>
    <mergeCell ref="A182:I182"/>
    <mergeCell ref="A183:I183"/>
    <mergeCell ref="A184:I184"/>
    <mergeCell ref="A185:I185"/>
    <mergeCell ref="A186:I186"/>
    <mergeCell ref="A187:I187"/>
    <mergeCell ref="A188:I188"/>
    <mergeCell ref="A189:I189"/>
    <mergeCell ref="J14:K14"/>
    <mergeCell ref="J15:K15"/>
    <mergeCell ref="J16:K16"/>
    <mergeCell ref="J17:K17"/>
    <mergeCell ref="J18:K18"/>
    <mergeCell ref="J19:K19"/>
    <mergeCell ref="J132:K132"/>
    <mergeCell ref="J133:K133"/>
    <mergeCell ref="J134:K134"/>
    <mergeCell ref="J135:K135"/>
    <mergeCell ref="J136:K136"/>
    <mergeCell ref="J158:K158"/>
    <mergeCell ref="J159:K159"/>
    <mergeCell ref="J160:K160"/>
    <mergeCell ref="J162:K162"/>
    <mergeCell ref="J163:K163"/>
    <mergeCell ref="J165:K165"/>
    <mergeCell ref="J26:K26"/>
    <mergeCell ref="J28:K28"/>
    <mergeCell ref="J29:K29"/>
    <mergeCell ref="J30:K30"/>
    <mergeCell ref="J23:K23"/>
    <mergeCell ref="J24:K24"/>
    <mergeCell ref="J25:K25"/>
    <mergeCell ref="J64:K64"/>
    <mergeCell ref="J65:K65"/>
    <mergeCell ref="J66:K66"/>
    <mergeCell ref="J129:K129"/>
    <mergeCell ref="J131:K131"/>
    <mergeCell ref="J32:K32"/>
    <mergeCell ref="J33:K33"/>
    <mergeCell ref="J34:K34"/>
    <mergeCell ref="J35:K35"/>
    <mergeCell ref="J36:K36"/>
    <mergeCell ref="J166:K166"/>
    <mergeCell ref="J167:K167"/>
    <mergeCell ref="J38:K38"/>
    <mergeCell ref="J138:K138"/>
    <mergeCell ref="J31:K31"/>
    <mergeCell ref="J56:K56"/>
    <mergeCell ref="J57:K57"/>
    <mergeCell ref="J58:K58"/>
    <mergeCell ref="J59:K59"/>
    <mergeCell ref="J60:K60"/>
    <mergeCell ref="J37:K37"/>
    <mergeCell ref="J94:K94"/>
    <mergeCell ref="J85:K85"/>
    <mergeCell ref="J86:K86"/>
    <mergeCell ref="J87:K87"/>
    <mergeCell ref="J88:K88"/>
    <mergeCell ref="J90:K90"/>
    <mergeCell ref="J91:K91"/>
    <mergeCell ref="J92:K92"/>
    <mergeCell ref="J48:K48"/>
    <mergeCell ref="J49:K49"/>
    <mergeCell ref="J50:K50"/>
    <mergeCell ref="J51:K51"/>
    <mergeCell ref="J52:K52"/>
    <mergeCell ref="J53:K53"/>
    <mergeCell ref="J54:K54"/>
    <mergeCell ref="J55:K55"/>
    <mergeCell ref="J76:K76"/>
    <mergeCell ref="J77:K77"/>
    <mergeCell ref="J78:K78"/>
    <mergeCell ref="A166:I166"/>
    <mergeCell ref="A167:I167"/>
    <mergeCell ref="A168:I168"/>
    <mergeCell ref="A169:I169"/>
    <mergeCell ref="A170:I170"/>
    <mergeCell ref="A171:I171"/>
    <mergeCell ref="A172:I172"/>
    <mergeCell ref="A173:I173"/>
    <mergeCell ref="A174:I174"/>
    <mergeCell ref="J13:K13"/>
    <mergeCell ref="A175:I175"/>
    <mergeCell ref="A154:I154"/>
    <mergeCell ref="A155:I155"/>
    <mergeCell ref="A122:I122"/>
    <mergeCell ref="A92:I92"/>
    <mergeCell ref="A153:I153"/>
    <mergeCell ref="J153:K153"/>
    <mergeCell ref="J137:K137"/>
    <mergeCell ref="A124:I124"/>
    <mergeCell ref="J124:K124"/>
    <mergeCell ref="A83:I83"/>
    <mergeCell ref="A47:I47"/>
    <mergeCell ref="A48:I48"/>
    <mergeCell ref="A49:I49"/>
    <mergeCell ref="A50:I50"/>
    <mergeCell ref="A51:I51"/>
    <mergeCell ref="A144:I144"/>
    <mergeCell ref="A145:I145"/>
    <mergeCell ref="A146:I146"/>
    <mergeCell ref="A147:I147"/>
    <mergeCell ref="J20:K20"/>
    <mergeCell ref="J22:K22"/>
    <mergeCell ref="A177:I177"/>
    <mergeCell ref="A178:I178"/>
    <mergeCell ref="M13:N13"/>
    <mergeCell ref="J144:K144"/>
    <mergeCell ref="J145:K145"/>
    <mergeCell ref="J146:K146"/>
    <mergeCell ref="M14:N14"/>
    <mergeCell ref="M15:N15"/>
    <mergeCell ref="M16:N16"/>
    <mergeCell ref="M17:N17"/>
    <mergeCell ref="J169:K169"/>
    <mergeCell ref="J170:K170"/>
    <mergeCell ref="J171:K171"/>
    <mergeCell ref="J172:K172"/>
    <mergeCell ref="M120:N120"/>
    <mergeCell ref="M121:N121"/>
    <mergeCell ref="M122:N122"/>
    <mergeCell ref="J39:K39"/>
    <mergeCell ref="A165:I165"/>
    <mergeCell ref="J147:K147"/>
    <mergeCell ref="J148:K148"/>
    <mergeCell ref="J149:K149"/>
    <mergeCell ref="J151:K151"/>
    <mergeCell ref="J152:K152"/>
    <mergeCell ref="J154:K154"/>
    <mergeCell ref="J155:K155"/>
    <mergeCell ref="J156:K156"/>
    <mergeCell ref="J157:K157"/>
    <mergeCell ref="M134:N134"/>
    <mergeCell ref="M135:N135"/>
    <mergeCell ref="M136:N136"/>
    <mergeCell ref="A68:I68"/>
    <mergeCell ref="A64:I64"/>
    <mergeCell ref="A70:I70"/>
    <mergeCell ref="A71:I71"/>
    <mergeCell ref="A66:I66"/>
    <mergeCell ref="A72:I72"/>
    <mergeCell ref="J82:K82"/>
    <mergeCell ref="J83:K83"/>
    <mergeCell ref="J84:K84"/>
    <mergeCell ref="A80:I80"/>
    <mergeCell ref="J80:K80"/>
    <mergeCell ref="A110:I110"/>
    <mergeCell ref="A111:I111"/>
    <mergeCell ref="A112:I112"/>
    <mergeCell ref="A114:I114"/>
    <mergeCell ref="A115:I115"/>
    <mergeCell ref="A116:I116"/>
    <mergeCell ref="A117:I117"/>
    <mergeCell ref="A84:I84"/>
    <mergeCell ref="A69:I69"/>
    <mergeCell ref="J93:K93"/>
    <mergeCell ref="A103:I103"/>
    <mergeCell ref="A104:I104"/>
    <mergeCell ref="A106:I106"/>
    <mergeCell ref="A107:I107"/>
    <mergeCell ref="A113:P113"/>
    <mergeCell ref="A67:P67"/>
    <mergeCell ref="M69:N69"/>
    <mergeCell ref="M70:N70"/>
    <mergeCell ref="M71:N71"/>
    <mergeCell ref="M72:N72"/>
    <mergeCell ref="M73:N73"/>
    <mergeCell ref="M74:N74"/>
    <mergeCell ref="A52:I52"/>
    <mergeCell ref="A53:I53"/>
    <mergeCell ref="A54:I54"/>
    <mergeCell ref="A55:I55"/>
    <mergeCell ref="A56:I56"/>
    <mergeCell ref="A57:I57"/>
    <mergeCell ref="A58:I58"/>
    <mergeCell ref="A59:I59"/>
    <mergeCell ref="A60:I60"/>
    <mergeCell ref="A61:I61"/>
    <mergeCell ref="A62:I62"/>
    <mergeCell ref="A63:I63"/>
    <mergeCell ref="A13:I13"/>
    <mergeCell ref="A14:I14"/>
    <mergeCell ref="A15:I15"/>
    <mergeCell ref="A331:I331"/>
    <mergeCell ref="A96:I96"/>
    <mergeCell ref="A16:I16"/>
    <mergeCell ref="A17:I17"/>
    <mergeCell ref="A18:I18"/>
    <mergeCell ref="A19:I19"/>
    <mergeCell ref="A20:I20"/>
    <mergeCell ref="A22:I22"/>
    <mergeCell ref="A23:I23"/>
    <mergeCell ref="A24:I24"/>
    <mergeCell ref="A25:I25"/>
    <mergeCell ref="A97:I97"/>
    <mergeCell ref="A26:I26"/>
    <mergeCell ref="A28:I28"/>
    <mergeCell ref="A29:I29"/>
    <mergeCell ref="A30:I30"/>
    <mergeCell ref="A31:I31"/>
    <mergeCell ref="R300:R303"/>
    <mergeCell ref="S300:S303"/>
    <mergeCell ref="J68:K68"/>
    <mergeCell ref="J69:K69"/>
    <mergeCell ref="J70:K70"/>
    <mergeCell ref="J71:K71"/>
    <mergeCell ref="J72:K72"/>
    <mergeCell ref="A293:I293"/>
    <mergeCell ref="A85:I85"/>
    <mergeCell ref="A86:I86"/>
    <mergeCell ref="A87:I87"/>
    <mergeCell ref="A88:I88"/>
    <mergeCell ref="A90:I90"/>
    <mergeCell ref="A82:I82"/>
    <mergeCell ref="A161:I161"/>
    <mergeCell ref="A94:I94"/>
    <mergeCell ref="A95:I95"/>
    <mergeCell ref="M128:N128"/>
    <mergeCell ref="M129:N129"/>
    <mergeCell ref="M131:N131"/>
    <mergeCell ref="M132:N132"/>
    <mergeCell ref="M133:N133"/>
    <mergeCell ref="A118:I118"/>
    <mergeCell ref="A119:I119"/>
    <mergeCell ref="A120:I120"/>
    <mergeCell ref="A121:I121"/>
    <mergeCell ref="M100:N100"/>
    <mergeCell ref="M78:N78"/>
    <mergeCell ref="M79:N79"/>
    <mergeCell ref="M81:N81"/>
    <mergeCell ref="A176:I176"/>
    <mergeCell ref="A156:I156"/>
    <mergeCell ref="A128:I128"/>
    <mergeCell ref="A129:I129"/>
    <mergeCell ref="A131:I131"/>
    <mergeCell ref="M137:N137"/>
    <mergeCell ref="A139:I139"/>
    <mergeCell ref="J139:K139"/>
    <mergeCell ref="M139:N139"/>
    <mergeCell ref="A164:I164"/>
    <mergeCell ref="J164:K164"/>
    <mergeCell ref="M164:N164"/>
    <mergeCell ref="A157:I157"/>
    <mergeCell ref="A158:I158"/>
    <mergeCell ref="M123:N123"/>
    <mergeCell ref="A159:I159"/>
    <mergeCell ref="A160:I160"/>
    <mergeCell ref="A162:I162"/>
    <mergeCell ref="A163:I163"/>
    <mergeCell ref="M153:N153"/>
    <mergeCell ref="A143:I143"/>
    <mergeCell ref="J143:K143"/>
    <mergeCell ref="A151:I151"/>
    <mergeCell ref="A152:I152"/>
    <mergeCell ref="M146:N146"/>
    <mergeCell ref="M138:N138"/>
    <mergeCell ref="A142:P142"/>
    <mergeCell ref="A130:P130"/>
    <mergeCell ref="M143:N143"/>
    <mergeCell ref="O125:P125"/>
    <mergeCell ref="O126:P126"/>
    <mergeCell ref="O127:P127"/>
    <mergeCell ref="O128:P128"/>
    <mergeCell ref="O129:P129"/>
    <mergeCell ref="M147:N147"/>
    <mergeCell ref="M148:N148"/>
    <mergeCell ref="M149:N149"/>
    <mergeCell ref="M151:N151"/>
    <mergeCell ref="M152:N152"/>
    <mergeCell ref="A132:I132"/>
    <mergeCell ref="A133:I133"/>
    <mergeCell ref="A134:I134"/>
    <mergeCell ref="A136:I136"/>
    <mergeCell ref="A148:I148"/>
    <mergeCell ref="A149:I149"/>
    <mergeCell ref="M144:N144"/>
    <mergeCell ref="M145:N145"/>
    <mergeCell ref="A98:I98"/>
    <mergeCell ref="A108:I108"/>
    <mergeCell ref="A109:I109"/>
    <mergeCell ref="A137:I137"/>
    <mergeCell ref="M150:N150"/>
    <mergeCell ref="A135:I135"/>
    <mergeCell ref="A140:I140"/>
    <mergeCell ref="J140:K140"/>
    <mergeCell ref="M140:N140"/>
    <mergeCell ref="A141:I141"/>
    <mergeCell ref="J141:K141"/>
    <mergeCell ref="M141:N141"/>
    <mergeCell ref="A138:I138"/>
    <mergeCell ref="A150:I150"/>
    <mergeCell ref="J150:K150"/>
    <mergeCell ref="A99:I99"/>
    <mergeCell ref="M104:N104"/>
    <mergeCell ref="A123:I123"/>
    <mergeCell ref="A127:I127"/>
    <mergeCell ref="A21:I21"/>
    <mergeCell ref="J21:K21"/>
    <mergeCell ref="M21:N21"/>
    <mergeCell ref="A27:I27"/>
    <mergeCell ref="J27:K27"/>
    <mergeCell ref="M27:N27"/>
    <mergeCell ref="J89:K89"/>
    <mergeCell ref="M89:N89"/>
    <mergeCell ref="A89:I89"/>
    <mergeCell ref="M76:N76"/>
    <mergeCell ref="M77:N77"/>
    <mergeCell ref="A35:I35"/>
    <mergeCell ref="A36:I36"/>
    <mergeCell ref="A37:I37"/>
    <mergeCell ref="A34:I34"/>
    <mergeCell ref="A65:I65"/>
    <mergeCell ref="J81:K81"/>
    <mergeCell ref="M68:N68"/>
    <mergeCell ref="A32:I32"/>
    <mergeCell ref="A33:I33"/>
    <mergeCell ref="A38:I38"/>
    <mergeCell ref="A39:I39"/>
    <mergeCell ref="A40:I40"/>
    <mergeCell ref="A41:I41"/>
    <mergeCell ref="A42:I42"/>
    <mergeCell ref="A43:I43"/>
    <mergeCell ref="A44:I44"/>
    <mergeCell ref="A45:I45"/>
    <mergeCell ref="A46:I46"/>
    <mergeCell ref="J73:K73"/>
    <mergeCell ref="J74:K74"/>
    <mergeCell ref="J75:K75"/>
    <mergeCell ref="J193:K193"/>
    <mergeCell ref="M193:N193"/>
    <mergeCell ref="A236:I236"/>
    <mergeCell ref="J236:K236"/>
    <mergeCell ref="M236:N236"/>
    <mergeCell ref="A234:I234"/>
    <mergeCell ref="J234:K234"/>
    <mergeCell ref="M234:N234"/>
    <mergeCell ref="A230:I230"/>
    <mergeCell ref="J230:K230"/>
    <mergeCell ref="M230:N230"/>
    <mergeCell ref="A209:I209"/>
    <mergeCell ref="A210:I210"/>
    <mergeCell ref="A211:I211"/>
    <mergeCell ref="A212:I212"/>
    <mergeCell ref="A213:I213"/>
    <mergeCell ref="A214:I214"/>
    <mergeCell ref="A215:I215"/>
    <mergeCell ref="A206:I206"/>
    <mergeCell ref="A207:I207"/>
    <mergeCell ref="A208:I208"/>
    <mergeCell ref="A193:I193"/>
    <mergeCell ref="A227:I227"/>
    <mergeCell ref="A228:I228"/>
    <mergeCell ref="A229:I229"/>
    <mergeCell ref="A231:I231"/>
    <mergeCell ref="A232:I232"/>
    <mergeCell ref="J194:K194"/>
    <mergeCell ref="J195:K195"/>
    <mergeCell ref="J197:K197"/>
    <mergeCell ref="J198:K198"/>
    <mergeCell ref="J199:K199"/>
    <mergeCell ref="J79:K79"/>
    <mergeCell ref="A93:I93"/>
    <mergeCell ref="A100:I100"/>
    <mergeCell ref="A101:I101"/>
    <mergeCell ref="A102:I102"/>
    <mergeCell ref="M75:N75"/>
    <mergeCell ref="A91:I91"/>
    <mergeCell ref="M108:N108"/>
    <mergeCell ref="M127:N127"/>
    <mergeCell ref="M124:N124"/>
    <mergeCell ref="O83:P83"/>
    <mergeCell ref="O84:P84"/>
    <mergeCell ref="O85:P85"/>
    <mergeCell ref="O86:P86"/>
    <mergeCell ref="O87:P87"/>
    <mergeCell ref="O88:P88"/>
    <mergeCell ref="O89:P89"/>
    <mergeCell ref="O90:P90"/>
    <mergeCell ref="M119:N119"/>
    <mergeCell ref="M103:N103"/>
    <mergeCell ref="M101:N101"/>
    <mergeCell ref="M102:N102"/>
    <mergeCell ref="O108:P108"/>
    <mergeCell ref="O109:P109"/>
    <mergeCell ref="O110:P110"/>
    <mergeCell ref="O111:P111"/>
    <mergeCell ref="O112:P112"/>
    <mergeCell ref="O114:P114"/>
    <mergeCell ref="O115:P115"/>
    <mergeCell ref="O116:P116"/>
    <mergeCell ref="O117:P117"/>
    <mergeCell ref="O118:P118"/>
    <mergeCell ref="M377:N377"/>
    <mergeCell ref="A378:I378"/>
    <mergeCell ref="J378:K378"/>
    <mergeCell ref="M378:N378"/>
    <mergeCell ref="A388:I388"/>
    <mergeCell ref="J388:K388"/>
    <mergeCell ref="M388:N388"/>
    <mergeCell ref="A386:I386"/>
    <mergeCell ref="J386:K386"/>
    <mergeCell ref="M386:N386"/>
    <mergeCell ref="A387:I387"/>
    <mergeCell ref="J387:K387"/>
    <mergeCell ref="M387:N387"/>
    <mergeCell ref="A384:I384"/>
    <mergeCell ref="J384:K384"/>
    <mergeCell ref="M384:N384"/>
    <mergeCell ref="A385:I385"/>
    <mergeCell ref="J385:K385"/>
    <mergeCell ref="M385:N385"/>
    <mergeCell ref="M381:N381"/>
    <mergeCell ref="M382:N382"/>
  </mergeCells>
  <hyperlinks>
    <hyperlink ref="J9" r:id="rId1"/>
  </hyperlinks>
  <pageMargins left="0.7" right="0.7" top="0.75" bottom="0.75" header="0.3" footer="0.3"/>
  <pageSetup paperSize="9" scale="61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63"/>
  <sheetViews>
    <sheetView zoomScaleNormal="100" workbookViewId="0">
      <selection activeCell="N12" sqref="N12:O12"/>
    </sheetView>
  </sheetViews>
  <sheetFormatPr defaultRowHeight="14" x14ac:dyDescent="0.3"/>
  <cols>
    <col min="1" max="14" width="8.69921875" customWidth="1"/>
    <col min="15" max="15" width="11.296875" customWidth="1"/>
    <col min="16" max="17" width="8.69921875" customWidth="1"/>
  </cols>
  <sheetData>
    <row r="1" spans="1:17" s="3" customFormat="1" ht="14" customHeight="1" x14ac:dyDescent="0.3">
      <c r="A1" s="294"/>
      <c r="B1" s="294"/>
      <c r="C1" s="294"/>
      <c r="D1" s="294"/>
      <c r="E1" s="294"/>
      <c r="F1" s="294"/>
      <c r="G1" s="294"/>
      <c r="H1" s="294"/>
      <c r="I1" s="294"/>
      <c r="J1" s="295" t="s">
        <v>1</v>
      </c>
      <c r="K1" s="295"/>
      <c r="L1" s="295"/>
      <c r="M1" s="295"/>
      <c r="N1" s="295"/>
      <c r="O1" s="295"/>
      <c r="P1" s="295"/>
      <c r="Q1" s="15"/>
    </row>
    <row r="2" spans="1:17" s="3" customFormat="1" ht="8.6" customHeight="1" x14ac:dyDescent="0.3">
      <c r="A2" s="294"/>
      <c r="B2" s="294"/>
      <c r="C2" s="294"/>
      <c r="D2" s="294"/>
      <c r="E2" s="294"/>
      <c r="F2" s="294"/>
      <c r="G2" s="294"/>
      <c r="H2" s="294"/>
      <c r="I2" s="294"/>
      <c r="J2" s="295"/>
      <c r="K2" s="295"/>
      <c r="L2" s="295"/>
      <c r="M2" s="295"/>
      <c r="N2" s="295"/>
      <c r="O2" s="295"/>
      <c r="P2" s="295"/>
      <c r="Q2" s="15"/>
    </row>
    <row r="3" spans="1:17" s="3" customFormat="1" ht="14.4" customHeight="1" x14ac:dyDescent="0.3">
      <c r="A3" s="294"/>
      <c r="B3" s="294"/>
      <c r="C3" s="294"/>
      <c r="D3" s="294"/>
      <c r="E3" s="294"/>
      <c r="F3" s="294"/>
      <c r="G3" s="294"/>
      <c r="H3" s="294"/>
      <c r="I3" s="294"/>
      <c r="J3" s="295" t="s">
        <v>2</v>
      </c>
      <c r="K3" s="295"/>
      <c r="L3" s="295"/>
      <c r="M3" s="295"/>
      <c r="N3" s="295"/>
      <c r="O3" s="295"/>
      <c r="P3" s="295"/>
      <c r="Q3" s="15"/>
    </row>
    <row r="4" spans="1:17" s="3" customFormat="1" ht="14.4" hidden="1" customHeight="1" x14ac:dyDescent="0.3">
      <c r="A4" s="294"/>
      <c r="B4" s="294"/>
      <c r="C4" s="294"/>
      <c r="D4" s="294"/>
      <c r="E4" s="294"/>
      <c r="F4" s="294"/>
      <c r="G4" s="294"/>
      <c r="H4" s="294"/>
      <c r="I4" s="294"/>
      <c r="J4" s="295"/>
      <c r="K4" s="295"/>
      <c r="L4" s="295"/>
      <c r="M4" s="295"/>
      <c r="N4" s="295"/>
      <c r="O4" s="295"/>
      <c r="P4" s="295"/>
      <c r="Q4" s="15"/>
    </row>
    <row r="5" spans="1:17" s="3" customFormat="1" ht="14.4" customHeight="1" x14ac:dyDescent="0.3">
      <c r="A5" s="294"/>
      <c r="B5" s="294"/>
      <c r="C5" s="294"/>
      <c r="D5" s="294"/>
      <c r="E5" s="294"/>
      <c r="F5" s="294"/>
      <c r="G5" s="294"/>
      <c r="H5" s="294"/>
      <c r="I5" s="294"/>
      <c r="J5" s="296" t="s">
        <v>830</v>
      </c>
      <c r="K5" s="296"/>
      <c r="L5" s="296"/>
      <c r="M5" s="296"/>
      <c r="N5" s="296"/>
      <c r="O5" s="296"/>
      <c r="P5" s="296"/>
      <c r="Q5" s="15"/>
    </row>
    <row r="6" spans="1:17" s="3" customFormat="1" ht="9.5500000000000007" customHeight="1" x14ac:dyDescent="0.3">
      <c r="A6" s="294"/>
      <c r="B6" s="294"/>
      <c r="C6" s="294"/>
      <c r="D6" s="294"/>
      <c r="E6" s="294"/>
      <c r="F6" s="294"/>
      <c r="G6" s="294"/>
      <c r="H6" s="294"/>
      <c r="I6" s="294"/>
      <c r="J6" s="296"/>
      <c r="K6" s="296"/>
      <c r="L6" s="296"/>
      <c r="M6" s="296"/>
      <c r="N6" s="296"/>
      <c r="O6" s="296"/>
      <c r="P6" s="296"/>
      <c r="Q6" s="15"/>
    </row>
    <row r="7" spans="1:17" s="3" customFormat="1" ht="14" customHeight="1" x14ac:dyDescent="0.3">
      <c r="A7" s="295" t="s">
        <v>0</v>
      </c>
      <c r="B7" s="295"/>
      <c r="C7" s="295"/>
      <c r="D7" s="295"/>
      <c r="E7" s="295"/>
      <c r="F7" s="295"/>
      <c r="G7" s="295"/>
      <c r="H7" s="295"/>
      <c r="I7" s="295"/>
      <c r="J7" s="296" t="s">
        <v>831</v>
      </c>
      <c r="K7" s="296"/>
      <c r="L7" s="296"/>
      <c r="M7" s="296"/>
      <c r="N7" s="296"/>
      <c r="O7" s="296"/>
      <c r="P7" s="296"/>
      <c r="Q7" s="15"/>
    </row>
    <row r="8" spans="1:17" s="3" customFormat="1" ht="14.4" hidden="1" customHeight="1" x14ac:dyDescent="0.3">
      <c r="A8" s="295"/>
      <c r="B8" s="295"/>
      <c r="C8" s="295"/>
      <c r="D8" s="295"/>
      <c r="E8" s="295"/>
      <c r="F8" s="295"/>
      <c r="G8" s="295"/>
      <c r="H8" s="295"/>
      <c r="I8" s="295"/>
      <c r="J8" s="296"/>
      <c r="K8" s="296"/>
      <c r="L8" s="296"/>
      <c r="M8" s="296"/>
      <c r="N8" s="296"/>
      <c r="O8" s="296"/>
      <c r="P8" s="296"/>
      <c r="Q8" s="15"/>
    </row>
    <row r="9" spans="1:17" s="3" customFormat="1" ht="6.6" customHeight="1" x14ac:dyDescent="0.3">
      <c r="A9" s="295"/>
      <c r="B9" s="295"/>
      <c r="C9" s="295"/>
      <c r="D9" s="295"/>
      <c r="E9" s="295"/>
      <c r="F9" s="295"/>
      <c r="G9" s="295"/>
      <c r="H9" s="295"/>
      <c r="I9" s="295"/>
      <c r="J9" s="298" t="s">
        <v>3</v>
      </c>
      <c r="K9" s="298"/>
      <c r="L9" s="298"/>
      <c r="M9" s="298"/>
      <c r="N9" s="298"/>
      <c r="O9" s="298"/>
      <c r="P9" s="298"/>
      <c r="Q9" s="15"/>
    </row>
    <row r="10" spans="1:17" s="3" customFormat="1" ht="22.2" customHeight="1" thickBot="1" x14ac:dyDescent="0.35">
      <c r="A10" s="295"/>
      <c r="B10" s="295"/>
      <c r="C10" s="295"/>
      <c r="D10" s="295"/>
      <c r="E10" s="295"/>
      <c r="F10" s="295"/>
      <c r="G10" s="295"/>
      <c r="H10" s="295"/>
      <c r="I10" s="295"/>
      <c r="J10" s="299"/>
      <c r="K10" s="299"/>
      <c r="L10" s="299"/>
      <c r="M10" s="299"/>
      <c r="N10" s="299"/>
      <c r="O10" s="299"/>
      <c r="P10" s="299"/>
      <c r="Q10" s="15"/>
    </row>
    <row r="11" spans="1:17" ht="19.75" customHeight="1" thickBot="1" x14ac:dyDescent="0.35">
      <c r="A11" s="300" t="s">
        <v>541</v>
      </c>
      <c r="B11" s="301"/>
      <c r="C11" s="301"/>
      <c r="D11" s="301"/>
      <c r="E11" s="301"/>
      <c r="F11" s="301"/>
      <c r="G11" s="301"/>
      <c r="H11" s="302"/>
      <c r="I11" s="16"/>
      <c r="J11" s="300" t="s">
        <v>546</v>
      </c>
      <c r="K11" s="301"/>
      <c r="L11" s="301"/>
      <c r="M11" s="301"/>
      <c r="N11" s="301"/>
      <c r="O11" s="301"/>
      <c r="P11" s="301"/>
      <c r="Q11" s="302"/>
    </row>
    <row r="12" spans="1:17" ht="14.55" thickBot="1" x14ac:dyDescent="0.35">
      <c r="A12" s="300" t="s">
        <v>542</v>
      </c>
      <c r="B12" s="302"/>
      <c r="C12" s="300" t="s">
        <v>543</v>
      </c>
      <c r="D12" s="302"/>
      <c r="E12" s="300" t="s">
        <v>544</v>
      </c>
      <c r="F12" s="302"/>
      <c r="G12" s="303" t="s">
        <v>545</v>
      </c>
      <c r="H12" s="304"/>
      <c r="I12" s="15"/>
      <c r="J12" s="303" t="s">
        <v>542</v>
      </c>
      <c r="K12" s="304"/>
      <c r="L12" s="303" t="s">
        <v>543</v>
      </c>
      <c r="M12" s="304"/>
      <c r="N12" s="303" t="s">
        <v>544</v>
      </c>
      <c r="O12" s="304"/>
      <c r="P12" s="303" t="s">
        <v>545</v>
      </c>
      <c r="Q12" s="304"/>
    </row>
    <row r="13" spans="1:17" x14ac:dyDescent="0.3">
      <c r="A13" s="316" t="s">
        <v>549</v>
      </c>
      <c r="B13" s="317"/>
      <c r="C13" s="314">
        <v>2.5</v>
      </c>
      <c r="D13" s="315"/>
      <c r="E13" s="314">
        <v>278</v>
      </c>
      <c r="F13" s="315"/>
      <c r="G13" s="309">
        <v>5</v>
      </c>
      <c r="H13" s="313"/>
      <c r="I13" s="15"/>
      <c r="J13" s="305" t="s">
        <v>575</v>
      </c>
      <c r="K13" s="306"/>
      <c r="L13" s="318">
        <v>3</v>
      </c>
      <c r="M13" s="319"/>
      <c r="N13" s="311">
        <v>65</v>
      </c>
      <c r="O13" s="312"/>
      <c r="P13" s="309">
        <v>5</v>
      </c>
      <c r="Q13" s="313"/>
    </row>
    <row r="14" spans="1:17" x14ac:dyDescent="0.3">
      <c r="A14" s="307"/>
      <c r="B14" s="308"/>
      <c r="C14" s="309" t="s">
        <v>799</v>
      </c>
      <c r="D14" s="310"/>
      <c r="E14" s="309">
        <v>267.5</v>
      </c>
      <c r="F14" s="310"/>
      <c r="G14" s="309">
        <v>5</v>
      </c>
      <c r="H14" s="313"/>
      <c r="I14" s="15"/>
      <c r="J14" s="307"/>
      <c r="K14" s="308"/>
      <c r="L14" s="309" t="s">
        <v>557</v>
      </c>
      <c r="M14" s="310"/>
      <c r="N14" s="311">
        <v>63</v>
      </c>
      <c r="O14" s="312"/>
      <c r="P14" s="309">
        <v>5</v>
      </c>
      <c r="Q14" s="313"/>
    </row>
    <row r="15" spans="1:17" x14ac:dyDescent="0.3">
      <c r="A15" s="305" t="s">
        <v>548</v>
      </c>
      <c r="B15" s="306"/>
      <c r="C15" s="309">
        <v>2.5</v>
      </c>
      <c r="D15" s="310"/>
      <c r="E15" s="309">
        <v>310</v>
      </c>
      <c r="F15" s="310"/>
      <c r="G15" s="309">
        <v>5</v>
      </c>
      <c r="H15" s="313"/>
      <c r="I15" s="15"/>
      <c r="J15" s="305" t="s">
        <v>576</v>
      </c>
      <c r="K15" s="306"/>
      <c r="L15" s="318">
        <v>3</v>
      </c>
      <c r="M15" s="319"/>
      <c r="N15" s="311">
        <v>68</v>
      </c>
      <c r="O15" s="312"/>
      <c r="P15" s="309">
        <v>5</v>
      </c>
      <c r="Q15" s="313"/>
    </row>
    <row r="16" spans="1:17" x14ac:dyDescent="0.3">
      <c r="A16" s="307"/>
      <c r="B16" s="308"/>
      <c r="C16" s="309" t="s">
        <v>799</v>
      </c>
      <c r="D16" s="310"/>
      <c r="E16" s="309">
        <v>300</v>
      </c>
      <c r="F16" s="310"/>
      <c r="G16" s="309">
        <v>5</v>
      </c>
      <c r="H16" s="313"/>
      <c r="I16" s="15"/>
      <c r="J16" s="307"/>
      <c r="K16" s="308"/>
      <c r="L16" s="309" t="s">
        <v>557</v>
      </c>
      <c r="M16" s="310"/>
      <c r="N16" s="311">
        <v>65</v>
      </c>
      <c r="O16" s="312"/>
      <c r="P16" s="309">
        <v>5</v>
      </c>
      <c r="Q16" s="313"/>
    </row>
    <row r="17" spans="1:17" x14ac:dyDescent="0.3">
      <c r="A17" s="305" t="s">
        <v>550</v>
      </c>
      <c r="B17" s="306"/>
      <c r="C17" s="309">
        <v>2.5</v>
      </c>
      <c r="D17" s="310"/>
      <c r="E17" s="309">
        <v>305</v>
      </c>
      <c r="F17" s="310"/>
      <c r="G17" s="309">
        <v>5</v>
      </c>
      <c r="H17" s="313"/>
      <c r="I17" s="15"/>
      <c r="J17" s="305" t="s">
        <v>577</v>
      </c>
      <c r="K17" s="306"/>
      <c r="L17" s="318">
        <v>3</v>
      </c>
      <c r="M17" s="319"/>
      <c r="N17" s="311">
        <v>160</v>
      </c>
      <c r="O17" s="312"/>
      <c r="P17" s="309">
        <v>5</v>
      </c>
      <c r="Q17" s="313"/>
    </row>
    <row r="18" spans="1:17" x14ac:dyDescent="0.3">
      <c r="A18" s="307"/>
      <c r="B18" s="308"/>
      <c r="C18" s="309" t="s">
        <v>799</v>
      </c>
      <c r="D18" s="310"/>
      <c r="E18" s="309">
        <v>300</v>
      </c>
      <c r="F18" s="310"/>
      <c r="G18" s="309">
        <v>5</v>
      </c>
      <c r="H18" s="313"/>
      <c r="I18" s="15"/>
      <c r="J18" s="307"/>
      <c r="K18" s="308"/>
      <c r="L18" s="309" t="s">
        <v>557</v>
      </c>
      <c r="M18" s="310"/>
      <c r="N18" s="311">
        <v>158</v>
      </c>
      <c r="O18" s="312"/>
      <c r="P18" s="309">
        <v>5</v>
      </c>
      <c r="Q18" s="313"/>
    </row>
    <row r="19" spans="1:17" x14ac:dyDescent="0.3">
      <c r="A19" s="305" t="s">
        <v>551</v>
      </c>
      <c r="B19" s="306"/>
      <c r="C19" s="309">
        <v>2.5</v>
      </c>
      <c r="D19" s="310"/>
      <c r="E19" s="309">
        <v>300</v>
      </c>
      <c r="F19" s="310"/>
      <c r="G19" s="309">
        <v>5</v>
      </c>
      <c r="H19" s="313"/>
      <c r="I19" s="15"/>
      <c r="J19" s="305" t="s">
        <v>578</v>
      </c>
      <c r="K19" s="306"/>
      <c r="L19" s="318">
        <v>3</v>
      </c>
      <c r="M19" s="319"/>
      <c r="N19" s="311">
        <v>210</v>
      </c>
      <c r="O19" s="312"/>
      <c r="P19" s="309">
        <v>5</v>
      </c>
      <c r="Q19" s="313"/>
    </row>
    <row r="20" spans="1:17" x14ac:dyDescent="0.3">
      <c r="A20" s="307"/>
      <c r="B20" s="308"/>
      <c r="C20" s="309" t="s">
        <v>799</v>
      </c>
      <c r="D20" s="310"/>
      <c r="E20" s="309">
        <v>295</v>
      </c>
      <c r="F20" s="310"/>
      <c r="G20" s="309">
        <v>5</v>
      </c>
      <c r="H20" s="313"/>
      <c r="I20" s="15"/>
      <c r="J20" s="307"/>
      <c r="K20" s="308"/>
      <c r="L20" s="309" t="s">
        <v>557</v>
      </c>
      <c r="M20" s="310"/>
      <c r="N20" s="311">
        <v>208</v>
      </c>
      <c r="O20" s="312"/>
      <c r="P20" s="309">
        <v>5</v>
      </c>
      <c r="Q20" s="313"/>
    </row>
    <row r="21" spans="1:17" x14ac:dyDescent="0.3">
      <c r="A21" s="305" t="s">
        <v>552</v>
      </c>
      <c r="B21" s="306"/>
      <c r="C21" s="318">
        <v>2</v>
      </c>
      <c r="D21" s="319"/>
      <c r="E21" s="309">
        <v>170</v>
      </c>
      <c r="F21" s="310"/>
      <c r="G21" s="309">
        <v>5</v>
      </c>
      <c r="H21" s="313"/>
      <c r="I21" s="15"/>
      <c r="J21" s="327" t="s">
        <v>579</v>
      </c>
      <c r="K21" s="312"/>
      <c r="L21" s="309" t="s">
        <v>557</v>
      </c>
      <c r="M21" s="310"/>
      <c r="N21" s="311">
        <v>50</v>
      </c>
      <c r="O21" s="312"/>
      <c r="P21" s="309">
        <v>5</v>
      </c>
      <c r="Q21" s="313"/>
    </row>
    <row r="22" spans="1:17" x14ac:dyDescent="0.3">
      <c r="A22" s="307"/>
      <c r="B22" s="308"/>
      <c r="C22" s="309" t="s">
        <v>556</v>
      </c>
      <c r="D22" s="310"/>
      <c r="E22" s="309">
        <v>130</v>
      </c>
      <c r="F22" s="310"/>
      <c r="G22" s="309">
        <v>5</v>
      </c>
      <c r="H22" s="313"/>
      <c r="I22" s="15"/>
      <c r="J22" s="327" t="s">
        <v>580</v>
      </c>
      <c r="K22" s="312"/>
      <c r="L22" s="309" t="s">
        <v>557</v>
      </c>
      <c r="M22" s="310"/>
      <c r="N22" s="311">
        <v>55</v>
      </c>
      <c r="O22" s="312"/>
      <c r="P22" s="309">
        <v>5</v>
      </c>
      <c r="Q22" s="313"/>
    </row>
    <row r="23" spans="1:17" x14ac:dyDescent="0.3">
      <c r="A23" s="305" t="s">
        <v>553</v>
      </c>
      <c r="B23" s="306"/>
      <c r="C23" s="318">
        <v>2</v>
      </c>
      <c r="D23" s="319"/>
      <c r="E23" s="309">
        <v>180</v>
      </c>
      <c r="F23" s="310"/>
      <c r="G23" s="309">
        <v>5</v>
      </c>
      <c r="H23" s="313"/>
      <c r="I23" s="15"/>
      <c r="J23" s="327" t="s">
        <v>581</v>
      </c>
      <c r="K23" s="312"/>
      <c r="L23" s="309" t="s">
        <v>557</v>
      </c>
      <c r="M23" s="310"/>
      <c r="N23" s="311">
        <v>46</v>
      </c>
      <c r="O23" s="312"/>
      <c r="P23" s="309">
        <v>5</v>
      </c>
      <c r="Q23" s="313"/>
    </row>
    <row r="24" spans="1:17" x14ac:dyDescent="0.3">
      <c r="A24" s="307"/>
      <c r="B24" s="308"/>
      <c r="C24" s="309" t="s">
        <v>556</v>
      </c>
      <c r="D24" s="310"/>
      <c r="E24" s="309">
        <v>140</v>
      </c>
      <c r="F24" s="310"/>
      <c r="G24" s="309">
        <v>5</v>
      </c>
      <c r="H24" s="313"/>
      <c r="I24" s="15"/>
      <c r="J24" s="327" t="s">
        <v>582</v>
      </c>
      <c r="K24" s="312"/>
      <c r="L24" s="309" t="s">
        <v>557</v>
      </c>
      <c r="M24" s="310"/>
      <c r="N24" s="311">
        <v>48</v>
      </c>
      <c r="O24" s="312"/>
      <c r="P24" s="309">
        <v>5</v>
      </c>
      <c r="Q24" s="313"/>
    </row>
    <row r="25" spans="1:17" x14ac:dyDescent="0.3">
      <c r="A25" s="305" t="s">
        <v>554</v>
      </c>
      <c r="B25" s="306"/>
      <c r="C25" s="318">
        <v>2.5</v>
      </c>
      <c r="D25" s="319"/>
      <c r="E25" s="309">
        <v>165</v>
      </c>
      <c r="F25" s="310"/>
      <c r="G25" s="309">
        <v>5</v>
      </c>
      <c r="H25" s="313"/>
      <c r="I25" s="15"/>
      <c r="J25" s="362" t="s">
        <v>570</v>
      </c>
      <c r="K25" s="363"/>
      <c r="L25" s="318">
        <v>3</v>
      </c>
      <c r="M25" s="319"/>
      <c r="N25" s="311">
        <v>115</v>
      </c>
      <c r="O25" s="312"/>
      <c r="P25" s="309">
        <v>5</v>
      </c>
      <c r="Q25" s="313"/>
    </row>
    <row r="26" spans="1:17" x14ac:dyDescent="0.3">
      <c r="A26" s="307"/>
      <c r="B26" s="308"/>
      <c r="C26" s="309" t="s">
        <v>556</v>
      </c>
      <c r="D26" s="310"/>
      <c r="E26" s="309">
        <v>160</v>
      </c>
      <c r="F26" s="310"/>
      <c r="G26" s="309">
        <v>5</v>
      </c>
      <c r="H26" s="313"/>
      <c r="I26" s="15"/>
      <c r="J26" s="364"/>
      <c r="K26" s="365"/>
      <c r="L26" s="309" t="s">
        <v>557</v>
      </c>
      <c r="M26" s="310"/>
      <c r="N26" s="311">
        <v>113</v>
      </c>
      <c r="O26" s="312"/>
      <c r="P26" s="309">
        <v>5</v>
      </c>
      <c r="Q26" s="313"/>
    </row>
    <row r="27" spans="1:17" x14ac:dyDescent="0.3">
      <c r="A27" s="305" t="s">
        <v>555</v>
      </c>
      <c r="B27" s="306"/>
      <c r="C27" s="318">
        <v>3</v>
      </c>
      <c r="D27" s="319"/>
      <c r="E27" s="309">
        <v>180</v>
      </c>
      <c r="F27" s="310"/>
      <c r="G27" s="309">
        <v>5</v>
      </c>
      <c r="H27" s="313"/>
      <c r="I27" s="15"/>
      <c r="J27" s="327" t="s">
        <v>583</v>
      </c>
      <c r="K27" s="312"/>
      <c r="L27" s="309" t="s">
        <v>557</v>
      </c>
      <c r="M27" s="310"/>
      <c r="N27" s="311">
        <v>245</v>
      </c>
      <c r="O27" s="312"/>
      <c r="P27" s="309">
        <v>5</v>
      </c>
      <c r="Q27" s="313"/>
    </row>
    <row r="28" spans="1:17" ht="14.55" thickBot="1" x14ac:dyDescent="0.35">
      <c r="A28" s="307"/>
      <c r="B28" s="308"/>
      <c r="C28" s="309" t="s">
        <v>557</v>
      </c>
      <c r="D28" s="310"/>
      <c r="E28" s="309">
        <v>178</v>
      </c>
      <c r="F28" s="310"/>
      <c r="G28" s="309">
        <v>5</v>
      </c>
      <c r="H28" s="313"/>
      <c r="I28" s="15"/>
      <c r="J28" s="359" t="s">
        <v>584</v>
      </c>
      <c r="K28" s="360"/>
      <c r="L28" s="321" t="s">
        <v>557</v>
      </c>
      <c r="M28" s="322"/>
      <c r="N28" s="361">
        <v>115</v>
      </c>
      <c r="O28" s="360"/>
      <c r="P28" s="321">
        <v>5</v>
      </c>
      <c r="Q28" s="326"/>
    </row>
    <row r="29" spans="1:17" x14ac:dyDescent="0.3">
      <c r="A29" s="305" t="s">
        <v>558</v>
      </c>
      <c r="B29" s="306"/>
      <c r="C29" s="318">
        <v>3</v>
      </c>
      <c r="D29" s="319"/>
      <c r="E29" s="309">
        <v>182</v>
      </c>
      <c r="F29" s="310"/>
      <c r="G29" s="309">
        <v>5</v>
      </c>
      <c r="H29" s="313"/>
      <c r="I29" s="15"/>
      <c r="J29" s="290" t="s">
        <v>585</v>
      </c>
      <c r="K29" s="328"/>
      <c r="L29" s="328"/>
      <c r="M29" s="328"/>
      <c r="N29" s="328"/>
      <c r="O29" s="328"/>
      <c r="P29" s="328"/>
      <c r="Q29" s="291"/>
    </row>
    <row r="30" spans="1:17" ht="14.55" thickBot="1" x14ac:dyDescent="0.35">
      <c r="A30" s="307"/>
      <c r="B30" s="308"/>
      <c r="C30" s="309" t="s">
        <v>557</v>
      </c>
      <c r="D30" s="310"/>
      <c r="E30" s="309">
        <v>180</v>
      </c>
      <c r="F30" s="310"/>
      <c r="G30" s="309">
        <v>5</v>
      </c>
      <c r="H30" s="313"/>
      <c r="I30" s="15"/>
      <c r="J30" s="292"/>
      <c r="K30" s="329"/>
      <c r="L30" s="329"/>
      <c r="M30" s="329"/>
      <c r="N30" s="329"/>
      <c r="O30" s="329"/>
      <c r="P30" s="329"/>
      <c r="Q30" s="293"/>
    </row>
    <row r="31" spans="1:17" ht="14.55" thickBot="1" x14ac:dyDescent="0.35">
      <c r="A31" s="305" t="s">
        <v>559</v>
      </c>
      <c r="B31" s="306"/>
      <c r="C31" s="318">
        <v>3</v>
      </c>
      <c r="D31" s="319"/>
      <c r="E31" s="309">
        <v>155</v>
      </c>
      <c r="F31" s="310"/>
      <c r="G31" s="309">
        <v>5</v>
      </c>
      <c r="H31" s="313"/>
      <c r="I31" s="15"/>
      <c r="J31" s="300" t="s">
        <v>542</v>
      </c>
      <c r="K31" s="302"/>
      <c r="L31" s="300" t="s">
        <v>543</v>
      </c>
      <c r="M31" s="302"/>
      <c r="N31" s="300" t="s">
        <v>544</v>
      </c>
      <c r="O31" s="302"/>
      <c r="P31" s="300" t="s">
        <v>545</v>
      </c>
      <c r="Q31" s="302"/>
    </row>
    <row r="32" spans="1:17" x14ac:dyDescent="0.3">
      <c r="A32" s="307"/>
      <c r="B32" s="308"/>
      <c r="C32" s="309" t="s">
        <v>557</v>
      </c>
      <c r="D32" s="310"/>
      <c r="E32" s="309">
        <v>153</v>
      </c>
      <c r="F32" s="310"/>
      <c r="G32" s="309">
        <v>5</v>
      </c>
      <c r="H32" s="313"/>
      <c r="I32" s="15"/>
      <c r="J32" s="355" t="s">
        <v>586</v>
      </c>
      <c r="K32" s="356"/>
      <c r="L32" s="357">
        <v>2.5</v>
      </c>
      <c r="M32" s="356"/>
      <c r="N32" s="357">
        <v>50</v>
      </c>
      <c r="O32" s="356"/>
      <c r="P32" s="357">
        <v>4</v>
      </c>
      <c r="Q32" s="358"/>
    </row>
    <row r="33" spans="1:17" x14ac:dyDescent="0.3">
      <c r="A33" s="320" t="s">
        <v>560</v>
      </c>
      <c r="B33" s="310"/>
      <c r="C33" s="309" t="s">
        <v>556</v>
      </c>
      <c r="D33" s="310"/>
      <c r="E33" s="309">
        <v>185</v>
      </c>
      <c r="F33" s="310"/>
      <c r="G33" s="309">
        <v>5</v>
      </c>
      <c r="H33" s="313"/>
      <c r="I33" s="15"/>
      <c r="J33" s="327" t="s">
        <v>587</v>
      </c>
      <c r="K33" s="312"/>
      <c r="L33" s="311">
        <v>2.5</v>
      </c>
      <c r="M33" s="312"/>
      <c r="N33" s="311">
        <v>63</v>
      </c>
      <c r="O33" s="312"/>
      <c r="P33" s="311">
        <v>4</v>
      </c>
      <c r="Q33" s="330"/>
    </row>
    <row r="34" spans="1:17" x14ac:dyDescent="0.3">
      <c r="A34" s="320" t="s">
        <v>561</v>
      </c>
      <c r="B34" s="310"/>
      <c r="C34" s="309" t="s">
        <v>556</v>
      </c>
      <c r="D34" s="310"/>
      <c r="E34" s="309">
        <v>180</v>
      </c>
      <c r="F34" s="310"/>
      <c r="G34" s="309">
        <v>5</v>
      </c>
      <c r="H34" s="313"/>
      <c r="I34" s="15"/>
      <c r="J34" s="327" t="s">
        <v>588</v>
      </c>
      <c r="K34" s="312"/>
      <c r="L34" s="311" t="s">
        <v>556</v>
      </c>
      <c r="M34" s="312"/>
      <c r="N34" s="311">
        <v>48.5</v>
      </c>
      <c r="O34" s="312"/>
      <c r="P34" s="311">
        <v>5</v>
      </c>
      <c r="Q34" s="330"/>
    </row>
    <row r="35" spans="1:17" x14ac:dyDescent="0.3">
      <c r="A35" s="320" t="s">
        <v>562</v>
      </c>
      <c r="B35" s="310"/>
      <c r="C35" s="309" t="s">
        <v>556</v>
      </c>
      <c r="D35" s="310"/>
      <c r="E35" s="309">
        <v>180</v>
      </c>
      <c r="F35" s="310"/>
      <c r="G35" s="309">
        <v>5</v>
      </c>
      <c r="H35" s="313"/>
      <c r="I35" s="15"/>
      <c r="J35" s="327" t="s">
        <v>589</v>
      </c>
      <c r="K35" s="312"/>
      <c r="L35" s="311" t="s">
        <v>556</v>
      </c>
      <c r="M35" s="312"/>
      <c r="N35" s="311">
        <v>60</v>
      </c>
      <c r="O35" s="312"/>
      <c r="P35" s="311">
        <v>5</v>
      </c>
      <c r="Q35" s="330"/>
    </row>
    <row r="36" spans="1:17" x14ac:dyDescent="0.3">
      <c r="A36" s="320" t="s">
        <v>563</v>
      </c>
      <c r="B36" s="310"/>
      <c r="C36" s="309" t="s">
        <v>556</v>
      </c>
      <c r="D36" s="310"/>
      <c r="E36" s="309">
        <v>500</v>
      </c>
      <c r="F36" s="310"/>
      <c r="G36" s="309">
        <v>5</v>
      </c>
      <c r="H36" s="313"/>
      <c r="I36" s="15"/>
      <c r="J36" s="327" t="s">
        <v>590</v>
      </c>
      <c r="K36" s="312"/>
      <c r="L36" s="311" t="s">
        <v>556</v>
      </c>
      <c r="M36" s="312"/>
      <c r="N36" s="311">
        <v>62</v>
      </c>
      <c r="O36" s="312"/>
      <c r="P36" s="311">
        <v>5</v>
      </c>
      <c r="Q36" s="330"/>
    </row>
    <row r="37" spans="1:17" x14ac:dyDescent="0.3">
      <c r="A37" s="320" t="s">
        <v>564</v>
      </c>
      <c r="B37" s="310"/>
      <c r="C37" s="309" t="s">
        <v>556</v>
      </c>
      <c r="D37" s="310"/>
      <c r="E37" s="309">
        <v>530</v>
      </c>
      <c r="F37" s="310"/>
      <c r="G37" s="309">
        <v>5</v>
      </c>
      <c r="H37" s="313"/>
      <c r="I37" s="15"/>
      <c r="J37" s="327" t="s">
        <v>591</v>
      </c>
      <c r="K37" s="312"/>
      <c r="L37" s="311" t="s">
        <v>556</v>
      </c>
      <c r="M37" s="312"/>
      <c r="N37" s="311">
        <v>64</v>
      </c>
      <c r="O37" s="312"/>
      <c r="P37" s="311">
        <v>5</v>
      </c>
      <c r="Q37" s="330"/>
    </row>
    <row r="38" spans="1:17" x14ac:dyDescent="0.3">
      <c r="A38" s="320" t="s">
        <v>565</v>
      </c>
      <c r="B38" s="310"/>
      <c r="C38" s="309" t="s">
        <v>556</v>
      </c>
      <c r="D38" s="310"/>
      <c r="E38" s="309">
        <v>220</v>
      </c>
      <c r="F38" s="310"/>
      <c r="G38" s="309">
        <v>5</v>
      </c>
      <c r="H38" s="313"/>
      <c r="I38" s="15"/>
      <c r="J38" s="327" t="s">
        <v>592</v>
      </c>
      <c r="K38" s="312"/>
      <c r="L38" s="311" t="s">
        <v>556</v>
      </c>
      <c r="M38" s="312"/>
      <c r="N38" s="311">
        <v>73</v>
      </c>
      <c r="O38" s="312"/>
      <c r="P38" s="311">
        <v>5</v>
      </c>
      <c r="Q38" s="330"/>
    </row>
    <row r="39" spans="1:17" ht="14.55" thickBot="1" x14ac:dyDescent="0.35">
      <c r="A39" s="320" t="s">
        <v>566</v>
      </c>
      <c r="B39" s="310"/>
      <c r="C39" s="309" t="s">
        <v>556</v>
      </c>
      <c r="D39" s="310"/>
      <c r="E39" s="309">
        <v>600</v>
      </c>
      <c r="F39" s="310"/>
      <c r="G39" s="309">
        <v>5</v>
      </c>
      <c r="H39" s="313"/>
      <c r="I39" s="15"/>
      <c r="J39" s="359" t="s">
        <v>593</v>
      </c>
      <c r="K39" s="360"/>
      <c r="L39" s="361" t="s">
        <v>556</v>
      </c>
      <c r="M39" s="360"/>
      <c r="N39" s="361">
        <v>73</v>
      </c>
      <c r="O39" s="360"/>
      <c r="P39" s="361">
        <v>5</v>
      </c>
      <c r="Q39" s="366"/>
    </row>
    <row r="40" spans="1:17" x14ac:dyDescent="0.3">
      <c r="A40" s="320" t="s">
        <v>567</v>
      </c>
      <c r="B40" s="310"/>
      <c r="C40" s="309" t="s">
        <v>547</v>
      </c>
      <c r="D40" s="310"/>
      <c r="E40" s="309">
        <v>800</v>
      </c>
      <c r="F40" s="310"/>
      <c r="G40" s="309">
        <v>5</v>
      </c>
      <c r="H40" s="313"/>
      <c r="I40" s="15"/>
      <c r="J40" s="290" t="s">
        <v>594</v>
      </c>
      <c r="K40" s="328"/>
      <c r="L40" s="328"/>
      <c r="M40" s="328"/>
      <c r="N40" s="328"/>
      <c r="O40" s="328"/>
      <c r="P40" s="328"/>
      <c r="Q40" s="291"/>
    </row>
    <row r="41" spans="1:17" ht="14.55" thickBot="1" x14ac:dyDescent="0.35">
      <c r="A41" s="305" t="s">
        <v>568</v>
      </c>
      <c r="B41" s="306"/>
      <c r="C41" s="309" t="s">
        <v>574</v>
      </c>
      <c r="D41" s="310"/>
      <c r="E41" s="309">
        <v>190</v>
      </c>
      <c r="F41" s="310"/>
      <c r="G41" s="309">
        <v>5</v>
      </c>
      <c r="H41" s="313"/>
      <c r="I41" s="15"/>
      <c r="J41" s="292"/>
      <c r="K41" s="329"/>
      <c r="L41" s="329"/>
      <c r="M41" s="329"/>
      <c r="N41" s="329"/>
      <c r="O41" s="329"/>
      <c r="P41" s="329"/>
      <c r="Q41" s="293"/>
    </row>
    <row r="42" spans="1:17" ht="14.55" thickBot="1" x14ac:dyDescent="0.35">
      <c r="A42" s="307"/>
      <c r="B42" s="308"/>
      <c r="C42" s="309" t="s">
        <v>556</v>
      </c>
      <c r="D42" s="310"/>
      <c r="E42" s="309">
        <v>187</v>
      </c>
      <c r="F42" s="310"/>
      <c r="G42" s="309">
        <v>5</v>
      </c>
      <c r="H42" s="313"/>
      <c r="I42" s="15"/>
      <c r="J42" s="300" t="s">
        <v>542</v>
      </c>
      <c r="K42" s="302"/>
      <c r="L42" s="300" t="s">
        <v>543</v>
      </c>
      <c r="M42" s="302"/>
      <c r="N42" s="300" t="s">
        <v>544</v>
      </c>
      <c r="O42" s="302"/>
      <c r="P42" s="300" t="s">
        <v>545</v>
      </c>
      <c r="Q42" s="302"/>
    </row>
    <row r="43" spans="1:17" x14ac:dyDescent="0.3">
      <c r="A43" s="305" t="s">
        <v>569</v>
      </c>
      <c r="B43" s="306"/>
      <c r="C43" s="309" t="s">
        <v>574</v>
      </c>
      <c r="D43" s="310"/>
      <c r="E43" s="309">
        <v>550</v>
      </c>
      <c r="F43" s="310"/>
      <c r="G43" s="309">
        <v>3</v>
      </c>
      <c r="H43" s="313"/>
      <c r="I43" s="15"/>
      <c r="J43" s="355" t="s">
        <v>595</v>
      </c>
      <c r="K43" s="356"/>
      <c r="L43" s="357" t="s">
        <v>556</v>
      </c>
      <c r="M43" s="356"/>
      <c r="N43" s="357">
        <v>130</v>
      </c>
      <c r="O43" s="356"/>
      <c r="P43" s="357">
        <v>5</v>
      </c>
      <c r="Q43" s="358"/>
    </row>
    <row r="44" spans="1:17" x14ac:dyDescent="0.3">
      <c r="A44" s="307"/>
      <c r="B44" s="308"/>
      <c r="C44" s="309" t="s">
        <v>556</v>
      </c>
      <c r="D44" s="310"/>
      <c r="E44" s="309">
        <v>540</v>
      </c>
      <c r="F44" s="310"/>
      <c r="G44" s="309">
        <v>5</v>
      </c>
      <c r="H44" s="313"/>
      <c r="I44" s="15"/>
      <c r="J44" s="327" t="s">
        <v>596</v>
      </c>
      <c r="K44" s="312"/>
      <c r="L44" s="311" t="s">
        <v>556</v>
      </c>
      <c r="M44" s="312"/>
      <c r="N44" s="311">
        <v>850</v>
      </c>
      <c r="O44" s="312"/>
      <c r="P44" s="311">
        <v>5</v>
      </c>
      <c r="Q44" s="330"/>
    </row>
    <row r="45" spans="1:17" x14ac:dyDescent="0.3">
      <c r="A45" s="323" t="s">
        <v>570</v>
      </c>
      <c r="B45" s="324"/>
      <c r="C45" s="309" t="s">
        <v>556</v>
      </c>
      <c r="D45" s="310"/>
      <c r="E45" s="309">
        <v>110</v>
      </c>
      <c r="F45" s="310"/>
      <c r="G45" s="309">
        <v>5</v>
      </c>
      <c r="H45" s="313"/>
      <c r="I45" s="15"/>
      <c r="J45" s="327" t="s">
        <v>807</v>
      </c>
      <c r="K45" s="312"/>
      <c r="L45" s="311" t="s">
        <v>547</v>
      </c>
      <c r="M45" s="312"/>
      <c r="N45" s="311">
        <v>500</v>
      </c>
      <c r="O45" s="312"/>
      <c r="P45" s="311" t="s">
        <v>809</v>
      </c>
      <c r="Q45" s="330"/>
    </row>
    <row r="46" spans="1:17" x14ac:dyDescent="0.3">
      <c r="A46" s="320" t="s">
        <v>571</v>
      </c>
      <c r="B46" s="310"/>
      <c r="C46" s="309" t="s">
        <v>556</v>
      </c>
      <c r="D46" s="310"/>
      <c r="E46" s="309">
        <v>1350</v>
      </c>
      <c r="F46" s="310"/>
      <c r="G46" s="309">
        <v>5</v>
      </c>
      <c r="H46" s="313"/>
      <c r="I46" s="15"/>
      <c r="J46" s="327" t="s">
        <v>597</v>
      </c>
      <c r="K46" s="312"/>
      <c r="L46" s="311" t="s">
        <v>556</v>
      </c>
      <c r="M46" s="312"/>
      <c r="N46" s="311">
        <v>285</v>
      </c>
      <c r="O46" s="312"/>
      <c r="P46" s="311">
        <v>5</v>
      </c>
      <c r="Q46" s="330"/>
    </row>
    <row r="47" spans="1:17" x14ac:dyDescent="0.3">
      <c r="A47" s="320" t="s">
        <v>572</v>
      </c>
      <c r="B47" s="310"/>
      <c r="C47" s="309" t="s">
        <v>547</v>
      </c>
      <c r="D47" s="310"/>
      <c r="E47" s="309">
        <v>1500</v>
      </c>
      <c r="F47" s="310"/>
      <c r="G47" s="309">
        <v>5</v>
      </c>
      <c r="H47" s="313"/>
      <c r="I47" s="15"/>
      <c r="J47" s="305" t="s">
        <v>808</v>
      </c>
      <c r="K47" s="306"/>
      <c r="L47" s="344">
        <v>3.2</v>
      </c>
      <c r="M47" s="306"/>
      <c r="N47" s="344">
        <v>1700</v>
      </c>
      <c r="O47" s="306"/>
      <c r="P47" s="344">
        <v>5.6</v>
      </c>
      <c r="Q47" s="346"/>
    </row>
    <row r="48" spans="1:17" ht="14.55" thickBot="1" x14ac:dyDescent="0.35">
      <c r="A48" s="325" t="s">
        <v>573</v>
      </c>
      <c r="B48" s="322"/>
      <c r="C48" s="321" t="s">
        <v>547</v>
      </c>
      <c r="D48" s="322"/>
      <c r="E48" s="321">
        <v>990</v>
      </c>
      <c r="F48" s="322"/>
      <c r="G48" s="321">
        <v>5</v>
      </c>
      <c r="H48" s="326"/>
      <c r="I48" s="15"/>
      <c r="J48" s="349"/>
      <c r="K48" s="350"/>
      <c r="L48" s="352"/>
      <c r="M48" s="350"/>
      <c r="N48" s="352"/>
      <c r="O48" s="350"/>
      <c r="P48" s="352"/>
      <c r="Q48" s="354"/>
    </row>
    <row r="49" spans="1:17" ht="14.4" customHeight="1" x14ac:dyDescent="0.3">
      <c r="A49" s="338" t="s">
        <v>598</v>
      </c>
      <c r="B49" s="339"/>
      <c r="C49" s="339"/>
      <c r="D49" s="339"/>
      <c r="E49" s="339"/>
      <c r="F49" s="339"/>
      <c r="G49" s="339"/>
      <c r="H49" s="340"/>
      <c r="I49" s="15"/>
      <c r="J49" s="338" t="s">
        <v>599</v>
      </c>
      <c r="K49" s="339"/>
      <c r="L49" s="339"/>
      <c r="M49" s="339"/>
      <c r="N49" s="339"/>
      <c r="O49" s="339"/>
      <c r="P49" s="339"/>
      <c r="Q49" s="340"/>
    </row>
    <row r="50" spans="1:17" ht="14.55" thickBot="1" x14ac:dyDescent="0.35">
      <c r="A50" s="341"/>
      <c r="B50" s="342"/>
      <c r="C50" s="342"/>
      <c r="D50" s="342"/>
      <c r="E50" s="342"/>
      <c r="F50" s="342"/>
      <c r="G50" s="342"/>
      <c r="H50" s="343"/>
      <c r="I50" s="15"/>
      <c r="J50" s="341"/>
      <c r="K50" s="342"/>
      <c r="L50" s="342"/>
      <c r="M50" s="342"/>
      <c r="N50" s="342"/>
      <c r="O50" s="342"/>
      <c r="P50" s="342"/>
      <c r="Q50" s="343"/>
    </row>
    <row r="51" spans="1:17" ht="14.55" thickBot="1" x14ac:dyDescent="0.35">
      <c r="A51" s="300" t="s">
        <v>542</v>
      </c>
      <c r="B51" s="302"/>
      <c r="C51" s="300" t="s">
        <v>543</v>
      </c>
      <c r="D51" s="302"/>
      <c r="E51" s="300" t="s">
        <v>544</v>
      </c>
      <c r="F51" s="302"/>
      <c r="G51" s="300" t="s">
        <v>545</v>
      </c>
      <c r="H51" s="302"/>
      <c r="I51" s="15"/>
      <c r="J51" s="300" t="s">
        <v>542</v>
      </c>
      <c r="K51" s="302"/>
      <c r="L51" s="300" t="s">
        <v>543</v>
      </c>
      <c r="M51" s="302"/>
      <c r="N51" s="300" t="s">
        <v>544</v>
      </c>
      <c r="O51" s="302"/>
      <c r="P51" s="300" t="s">
        <v>545</v>
      </c>
      <c r="Q51" s="302"/>
    </row>
    <row r="52" spans="1:17" x14ac:dyDescent="0.3">
      <c r="A52" s="331" t="s">
        <v>600</v>
      </c>
      <c r="B52" s="315"/>
      <c r="C52" s="314" t="s">
        <v>556</v>
      </c>
      <c r="D52" s="315"/>
      <c r="E52" s="314">
        <v>31.75</v>
      </c>
      <c r="F52" s="315"/>
      <c r="G52" s="314">
        <v>5</v>
      </c>
      <c r="H52" s="348"/>
      <c r="I52" s="15"/>
      <c r="J52" s="331" t="s">
        <v>605</v>
      </c>
      <c r="K52" s="315"/>
      <c r="L52" s="309" t="s">
        <v>547</v>
      </c>
      <c r="M52" s="310"/>
      <c r="N52" s="314">
        <v>39.5</v>
      </c>
      <c r="O52" s="315"/>
      <c r="P52" s="357">
        <v>5</v>
      </c>
      <c r="Q52" s="358"/>
    </row>
    <row r="53" spans="1:17" x14ac:dyDescent="0.3">
      <c r="A53" s="320" t="s">
        <v>601</v>
      </c>
      <c r="B53" s="310"/>
      <c r="C53" s="309" t="s">
        <v>556</v>
      </c>
      <c r="D53" s="310"/>
      <c r="E53" s="309">
        <v>31.75</v>
      </c>
      <c r="F53" s="310"/>
      <c r="G53" s="309">
        <v>5</v>
      </c>
      <c r="H53" s="313"/>
      <c r="I53" s="15"/>
      <c r="J53" s="320" t="s">
        <v>606</v>
      </c>
      <c r="K53" s="310"/>
      <c r="L53" s="309" t="s">
        <v>609</v>
      </c>
      <c r="M53" s="310"/>
      <c r="N53" s="309">
        <v>45</v>
      </c>
      <c r="O53" s="310"/>
      <c r="P53" s="311">
        <v>5</v>
      </c>
      <c r="Q53" s="330"/>
    </row>
    <row r="54" spans="1:17" ht="14.4" customHeight="1" x14ac:dyDescent="0.3">
      <c r="A54" s="332" t="s">
        <v>608</v>
      </c>
      <c r="B54" s="333"/>
      <c r="C54" s="344" t="s">
        <v>556</v>
      </c>
      <c r="D54" s="306"/>
      <c r="E54" s="344">
        <v>33</v>
      </c>
      <c r="F54" s="306"/>
      <c r="G54" s="344">
        <v>5</v>
      </c>
      <c r="H54" s="346"/>
      <c r="I54" s="15"/>
      <c r="J54" s="320" t="s">
        <v>607</v>
      </c>
      <c r="K54" s="310"/>
      <c r="L54" s="309" t="s">
        <v>556</v>
      </c>
      <c r="M54" s="310"/>
      <c r="N54" s="309">
        <v>33.92</v>
      </c>
      <c r="O54" s="310"/>
      <c r="P54" s="311">
        <v>5</v>
      </c>
      <c r="Q54" s="330"/>
    </row>
    <row r="55" spans="1:17" s="3" customFormat="1" x14ac:dyDescent="0.3">
      <c r="A55" s="336"/>
      <c r="B55" s="337"/>
      <c r="C55" s="345"/>
      <c r="D55" s="308"/>
      <c r="E55" s="345"/>
      <c r="F55" s="308"/>
      <c r="G55" s="345"/>
      <c r="H55" s="347"/>
      <c r="I55" s="15"/>
      <c r="J55" s="320" t="s">
        <v>602</v>
      </c>
      <c r="K55" s="310"/>
      <c r="L55" s="309" t="s">
        <v>547</v>
      </c>
      <c r="M55" s="310"/>
      <c r="N55" s="309">
        <v>35.61</v>
      </c>
      <c r="O55" s="310"/>
      <c r="P55" s="311">
        <v>5</v>
      </c>
      <c r="Q55" s="330"/>
    </row>
    <row r="56" spans="1:17" ht="14.4" customHeight="1" x14ac:dyDescent="0.3">
      <c r="A56" s="320" t="s">
        <v>603</v>
      </c>
      <c r="B56" s="310"/>
      <c r="C56" s="309" t="s">
        <v>556</v>
      </c>
      <c r="D56" s="310"/>
      <c r="E56" s="309">
        <v>31.75</v>
      </c>
      <c r="F56" s="310"/>
      <c r="G56" s="309">
        <v>5</v>
      </c>
      <c r="H56" s="313"/>
      <c r="I56" s="15"/>
      <c r="J56" s="332" t="s">
        <v>604</v>
      </c>
      <c r="K56" s="333"/>
      <c r="L56" s="309" t="s">
        <v>556</v>
      </c>
      <c r="M56" s="310"/>
      <c r="N56" s="309" t="s">
        <v>803</v>
      </c>
      <c r="O56" s="310"/>
      <c r="P56" s="311">
        <v>5</v>
      </c>
      <c r="Q56" s="330"/>
    </row>
    <row r="57" spans="1:17" ht="29.45" customHeight="1" x14ac:dyDescent="0.3">
      <c r="A57" s="332" t="s">
        <v>604</v>
      </c>
      <c r="B57" s="333"/>
      <c r="C57" s="309" t="s">
        <v>556</v>
      </c>
      <c r="D57" s="310"/>
      <c r="E57" s="309">
        <v>31.75</v>
      </c>
      <c r="F57" s="310"/>
      <c r="G57" s="309">
        <v>5</v>
      </c>
      <c r="H57" s="313"/>
      <c r="I57" s="15"/>
      <c r="J57" s="336"/>
      <c r="K57" s="337"/>
      <c r="L57" s="311" t="s">
        <v>556</v>
      </c>
      <c r="M57" s="312"/>
      <c r="N57" s="311" t="s">
        <v>800</v>
      </c>
      <c r="O57" s="312"/>
      <c r="P57" s="311">
        <v>5</v>
      </c>
      <c r="Q57" s="330"/>
    </row>
    <row r="58" spans="1:17" ht="39.65" customHeight="1" thickBot="1" x14ac:dyDescent="0.35">
      <c r="A58" s="334"/>
      <c r="B58" s="335"/>
      <c r="C58" s="321" t="s">
        <v>556</v>
      </c>
      <c r="D58" s="322"/>
      <c r="E58" s="321">
        <v>31.75</v>
      </c>
      <c r="F58" s="322"/>
      <c r="G58" s="321">
        <v>5</v>
      </c>
      <c r="H58" s="326"/>
      <c r="I58" s="15"/>
      <c r="J58" s="367" t="s">
        <v>801</v>
      </c>
      <c r="K58" s="368"/>
      <c r="L58" s="361" t="s">
        <v>802</v>
      </c>
      <c r="M58" s="360"/>
      <c r="N58" s="361">
        <v>31</v>
      </c>
      <c r="O58" s="360"/>
      <c r="P58" s="361">
        <v>5</v>
      </c>
      <c r="Q58" s="366"/>
    </row>
    <row r="59" spans="1:17" ht="14.4" customHeight="1" x14ac:dyDescent="0.3">
      <c r="A59" s="338" t="s">
        <v>610</v>
      </c>
      <c r="B59" s="339"/>
      <c r="C59" s="339"/>
      <c r="D59" s="339"/>
      <c r="E59" s="339"/>
      <c r="F59" s="339"/>
      <c r="G59" s="339"/>
      <c r="H59" s="340"/>
      <c r="I59" s="15"/>
      <c r="J59" s="338" t="s">
        <v>611</v>
      </c>
      <c r="K59" s="339"/>
      <c r="L59" s="339"/>
      <c r="M59" s="339"/>
      <c r="N59" s="339"/>
      <c r="O59" s="339"/>
      <c r="P59" s="339"/>
      <c r="Q59" s="340"/>
    </row>
    <row r="60" spans="1:17" ht="14.55" thickBot="1" x14ac:dyDescent="0.35">
      <c r="A60" s="341"/>
      <c r="B60" s="342"/>
      <c r="C60" s="342"/>
      <c r="D60" s="342"/>
      <c r="E60" s="342"/>
      <c r="F60" s="342"/>
      <c r="G60" s="342"/>
      <c r="H60" s="343"/>
      <c r="I60" s="15"/>
      <c r="J60" s="341"/>
      <c r="K60" s="342"/>
      <c r="L60" s="342"/>
      <c r="M60" s="342"/>
      <c r="N60" s="342"/>
      <c r="O60" s="342"/>
      <c r="P60" s="342"/>
      <c r="Q60" s="343"/>
    </row>
    <row r="61" spans="1:17" ht="14.55" thickBot="1" x14ac:dyDescent="0.35">
      <c r="A61" s="300" t="s">
        <v>542</v>
      </c>
      <c r="B61" s="302"/>
      <c r="C61" s="300" t="s">
        <v>543</v>
      </c>
      <c r="D61" s="302"/>
      <c r="E61" s="300" t="s">
        <v>544</v>
      </c>
      <c r="F61" s="302"/>
      <c r="G61" s="300" t="s">
        <v>545</v>
      </c>
      <c r="H61" s="302"/>
      <c r="I61" s="15"/>
      <c r="J61" s="300" t="s">
        <v>542</v>
      </c>
      <c r="K61" s="302"/>
      <c r="L61" s="300" t="s">
        <v>543</v>
      </c>
      <c r="M61" s="302"/>
      <c r="N61" s="300" t="s">
        <v>544</v>
      </c>
      <c r="O61" s="302"/>
      <c r="P61" s="300" t="s">
        <v>545</v>
      </c>
      <c r="Q61" s="302"/>
    </row>
    <row r="62" spans="1:17" x14ac:dyDescent="0.3">
      <c r="A62" s="316" t="s">
        <v>612</v>
      </c>
      <c r="B62" s="317"/>
      <c r="C62" s="314" t="s">
        <v>613</v>
      </c>
      <c r="D62" s="315"/>
      <c r="E62" s="314" t="s">
        <v>804</v>
      </c>
      <c r="F62" s="315"/>
      <c r="G62" s="314">
        <v>2.5</v>
      </c>
      <c r="H62" s="348"/>
      <c r="I62" s="15"/>
      <c r="J62" s="316" t="s">
        <v>614</v>
      </c>
      <c r="K62" s="317"/>
      <c r="L62" s="351" t="s">
        <v>547</v>
      </c>
      <c r="M62" s="317"/>
      <c r="N62" s="351">
        <v>33</v>
      </c>
      <c r="O62" s="317"/>
      <c r="P62" s="351">
        <v>5</v>
      </c>
      <c r="Q62" s="353"/>
    </row>
    <row r="63" spans="1:17" ht="14.55" thickBot="1" x14ac:dyDescent="0.35">
      <c r="A63" s="349"/>
      <c r="B63" s="350"/>
      <c r="C63" s="321" t="s">
        <v>557</v>
      </c>
      <c r="D63" s="322"/>
      <c r="E63" s="321">
        <v>51.48</v>
      </c>
      <c r="F63" s="322"/>
      <c r="G63" s="321">
        <v>5</v>
      </c>
      <c r="H63" s="326"/>
      <c r="I63" s="15"/>
      <c r="J63" s="349"/>
      <c r="K63" s="350"/>
      <c r="L63" s="352"/>
      <c r="M63" s="350"/>
      <c r="N63" s="352"/>
      <c r="O63" s="350"/>
      <c r="P63" s="352"/>
      <c r="Q63" s="354"/>
    </row>
  </sheetData>
  <sheetProtection algorithmName="SHA-512" hashValue="5a01eROxGz3xFDWRrCyzpaTbiUPqzXnIgi7asvH22DTWL9B1G4JWyTqgCyxYKXyPwZ3IO+WV7LqGVXY+68YmtA==" saltValue="bbiebzE9h1e8SMwz7S768A==" spinCount="100000" sheet="1" objects="1" scenarios="1"/>
  <mergeCells count="351">
    <mergeCell ref="N58:O58"/>
    <mergeCell ref="P58:Q58"/>
    <mergeCell ref="J59:Q60"/>
    <mergeCell ref="J61:K61"/>
    <mergeCell ref="L61:M61"/>
    <mergeCell ref="N61:O61"/>
    <mergeCell ref="P61:Q61"/>
    <mergeCell ref="N55:O55"/>
    <mergeCell ref="P55:Q55"/>
    <mergeCell ref="J56:K57"/>
    <mergeCell ref="L56:M56"/>
    <mergeCell ref="N56:O56"/>
    <mergeCell ref="P56:Q56"/>
    <mergeCell ref="L57:M57"/>
    <mergeCell ref="N57:O57"/>
    <mergeCell ref="P57:Q57"/>
    <mergeCell ref="J55:K55"/>
    <mergeCell ref="L55:M55"/>
    <mergeCell ref="J58:K58"/>
    <mergeCell ref="L58:M58"/>
    <mergeCell ref="P53:Q53"/>
    <mergeCell ref="J54:K54"/>
    <mergeCell ref="L54:M54"/>
    <mergeCell ref="N54:O54"/>
    <mergeCell ref="P54:Q54"/>
    <mergeCell ref="L46:M46"/>
    <mergeCell ref="N46:O46"/>
    <mergeCell ref="P46:Q46"/>
    <mergeCell ref="J47:K48"/>
    <mergeCell ref="L47:M48"/>
    <mergeCell ref="N47:O48"/>
    <mergeCell ref="P47:Q48"/>
    <mergeCell ref="L52:M52"/>
    <mergeCell ref="N52:O52"/>
    <mergeCell ref="P52:Q52"/>
    <mergeCell ref="L53:M53"/>
    <mergeCell ref="N53:O53"/>
    <mergeCell ref="J52:K52"/>
    <mergeCell ref="J53:K53"/>
    <mergeCell ref="J49:Q50"/>
    <mergeCell ref="J51:K51"/>
    <mergeCell ref="L51:M51"/>
    <mergeCell ref="N51:O51"/>
    <mergeCell ref="P51:Q51"/>
    <mergeCell ref="J45:K45"/>
    <mergeCell ref="L45:M45"/>
    <mergeCell ref="N45:O45"/>
    <mergeCell ref="P45:Q45"/>
    <mergeCell ref="N38:O38"/>
    <mergeCell ref="P38:Q38"/>
    <mergeCell ref="J39:K39"/>
    <mergeCell ref="L39:M39"/>
    <mergeCell ref="N39:O39"/>
    <mergeCell ref="P39:Q39"/>
    <mergeCell ref="J43:K43"/>
    <mergeCell ref="L43:M43"/>
    <mergeCell ref="N43:O43"/>
    <mergeCell ref="P43:Q43"/>
    <mergeCell ref="J44:K44"/>
    <mergeCell ref="P27:Q27"/>
    <mergeCell ref="J28:K28"/>
    <mergeCell ref="L28:M28"/>
    <mergeCell ref="N28:O28"/>
    <mergeCell ref="P28:Q28"/>
    <mergeCell ref="J25:K26"/>
    <mergeCell ref="L25:M25"/>
    <mergeCell ref="N44:O44"/>
    <mergeCell ref="P44:Q44"/>
    <mergeCell ref="J19:K20"/>
    <mergeCell ref="L19:M19"/>
    <mergeCell ref="J21:K21"/>
    <mergeCell ref="L21:M21"/>
    <mergeCell ref="J23:K23"/>
    <mergeCell ref="L23:M23"/>
    <mergeCell ref="N25:O25"/>
    <mergeCell ref="P25:Q25"/>
    <mergeCell ref="L26:M26"/>
    <mergeCell ref="N26:O26"/>
    <mergeCell ref="P26:Q26"/>
    <mergeCell ref="N23:O23"/>
    <mergeCell ref="P23:Q23"/>
    <mergeCell ref="J24:K24"/>
    <mergeCell ref="L24:M24"/>
    <mergeCell ref="N24:O24"/>
    <mergeCell ref="P24:Q24"/>
    <mergeCell ref="N21:O21"/>
    <mergeCell ref="P21:Q21"/>
    <mergeCell ref="J22:K22"/>
    <mergeCell ref="L22:M22"/>
    <mergeCell ref="N22:O22"/>
    <mergeCell ref="P22:Q22"/>
    <mergeCell ref="N62:O63"/>
    <mergeCell ref="P62:Q63"/>
    <mergeCell ref="A59:H60"/>
    <mergeCell ref="A61:B61"/>
    <mergeCell ref="C61:D61"/>
    <mergeCell ref="E61:F61"/>
    <mergeCell ref="G61:H61"/>
    <mergeCell ref="J27:K27"/>
    <mergeCell ref="L27:M27"/>
    <mergeCell ref="N27:O27"/>
    <mergeCell ref="J32:K32"/>
    <mergeCell ref="L32:M32"/>
    <mergeCell ref="N32:O32"/>
    <mergeCell ref="P32:Q32"/>
    <mergeCell ref="J33:K33"/>
    <mergeCell ref="L33:M33"/>
    <mergeCell ref="N33:O33"/>
    <mergeCell ref="P33:Q33"/>
    <mergeCell ref="J29:Q30"/>
    <mergeCell ref="J31:K31"/>
    <mergeCell ref="L31:M31"/>
    <mergeCell ref="N31:O31"/>
    <mergeCell ref="P31:Q31"/>
    <mergeCell ref="N36:O36"/>
    <mergeCell ref="A62:B63"/>
    <mergeCell ref="C62:D62"/>
    <mergeCell ref="C63:D63"/>
    <mergeCell ref="G62:H62"/>
    <mergeCell ref="G63:H63"/>
    <mergeCell ref="E62:F62"/>
    <mergeCell ref="E63:F63"/>
    <mergeCell ref="J62:K63"/>
    <mergeCell ref="L62:M63"/>
    <mergeCell ref="C52:D52"/>
    <mergeCell ref="C53:D53"/>
    <mergeCell ref="C56:D56"/>
    <mergeCell ref="C57:D57"/>
    <mergeCell ref="J11:Q11"/>
    <mergeCell ref="J12:K12"/>
    <mergeCell ref="L12:M12"/>
    <mergeCell ref="N12:O12"/>
    <mergeCell ref="P12:Q12"/>
    <mergeCell ref="N14:O14"/>
    <mergeCell ref="P14:Q14"/>
    <mergeCell ref="J15:K16"/>
    <mergeCell ref="L15:M15"/>
    <mergeCell ref="N15:O15"/>
    <mergeCell ref="P15:Q15"/>
    <mergeCell ref="L16:M16"/>
    <mergeCell ref="N16:O16"/>
    <mergeCell ref="P16:Q16"/>
    <mergeCell ref="N19:O19"/>
    <mergeCell ref="P19:Q19"/>
    <mergeCell ref="L20:M20"/>
    <mergeCell ref="N20:O20"/>
    <mergeCell ref="P20:Q20"/>
    <mergeCell ref="N17:O17"/>
    <mergeCell ref="A52:B52"/>
    <mergeCell ref="A53:B53"/>
    <mergeCell ref="A56:B56"/>
    <mergeCell ref="A57:B58"/>
    <mergeCell ref="A54:B55"/>
    <mergeCell ref="A49:H50"/>
    <mergeCell ref="A51:B51"/>
    <mergeCell ref="C51:D51"/>
    <mergeCell ref="E51:F51"/>
    <mergeCell ref="G51:H51"/>
    <mergeCell ref="G58:H58"/>
    <mergeCell ref="E52:F52"/>
    <mergeCell ref="E53:F53"/>
    <mergeCell ref="E56:F56"/>
    <mergeCell ref="E57:F57"/>
    <mergeCell ref="E58:F58"/>
    <mergeCell ref="E54:F55"/>
    <mergeCell ref="G54:H55"/>
    <mergeCell ref="C58:D58"/>
    <mergeCell ref="G52:H52"/>
    <mergeCell ref="G53:H53"/>
    <mergeCell ref="G56:H56"/>
    <mergeCell ref="G57:H57"/>
    <mergeCell ref="C54:D55"/>
    <mergeCell ref="J46:K46"/>
    <mergeCell ref="J40:Q41"/>
    <mergeCell ref="J42:K42"/>
    <mergeCell ref="L42:M42"/>
    <mergeCell ref="N42:O42"/>
    <mergeCell ref="P42:Q42"/>
    <mergeCell ref="J34:K34"/>
    <mergeCell ref="L34:M34"/>
    <mergeCell ref="J36:K36"/>
    <mergeCell ref="L36:M36"/>
    <mergeCell ref="J38:K38"/>
    <mergeCell ref="L38:M38"/>
    <mergeCell ref="P36:Q36"/>
    <mergeCell ref="J37:K37"/>
    <mergeCell ref="L37:M37"/>
    <mergeCell ref="N37:O37"/>
    <mergeCell ref="P37:Q37"/>
    <mergeCell ref="N34:O34"/>
    <mergeCell ref="P34:Q34"/>
    <mergeCell ref="J35:K35"/>
    <mergeCell ref="L35:M35"/>
    <mergeCell ref="N35:O35"/>
    <mergeCell ref="P35:Q35"/>
    <mergeCell ref="L44:M44"/>
    <mergeCell ref="G48:H48"/>
    <mergeCell ref="G43:H43"/>
    <mergeCell ref="G44:H44"/>
    <mergeCell ref="G45:H45"/>
    <mergeCell ref="G46:H46"/>
    <mergeCell ref="G47:H47"/>
    <mergeCell ref="G38:H38"/>
    <mergeCell ref="G39:H39"/>
    <mergeCell ref="G40:H40"/>
    <mergeCell ref="G41:H41"/>
    <mergeCell ref="G42:H42"/>
    <mergeCell ref="E44:F44"/>
    <mergeCell ref="E45:F45"/>
    <mergeCell ref="E46:F46"/>
    <mergeCell ref="E47:F47"/>
    <mergeCell ref="E48:F48"/>
    <mergeCell ref="C43:D43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C35:D35"/>
    <mergeCell ref="C34:D34"/>
    <mergeCell ref="C33:D33"/>
    <mergeCell ref="C40:D40"/>
    <mergeCell ref="C41:D41"/>
    <mergeCell ref="C42:D42"/>
    <mergeCell ref="C39:D39"/>
    <mergeCell ref="C38:D38"/>
    <mergeCell ref="C37:D37"/>
    <mergeCell ref="C36:D36"/>
    <mergeCell ref="C48:D48"/>
    <mergeCell ref="C47:D47"/>
    <mergeCell ref="C46:D46"/>
    <mergeCell ref="C45:D45"/>
    <mergeCell ref="C44:D44"/>
    <mergeCell ref="A43:B44"/>
    <mergeCell ref="A45:B45"/>
    <mergeCell ref="A46:B46"/>
    <mergeCell ref="A47:B47"/>
    <mergeCell ref="A48:B48"/>
    <mergeCell ref="A38:B38"/>
    <mergeCell ref="A39:B39"/>
    <mergeCell ref="A40:B40"/>
    <mergeCell ref="A41:B42"/>
    <mergeCell ref="A33:B33"/>
    <mergeCell ref="A34:B34"/>
    <mergeCell ref="A35:B35"/>
    <mergeCell ref="A36:B36"/>
    <mergeCell ref="A37:B37"/>
    <mergeCell ref="A31:B32"/>
    <mergeCell ref="C31:D31"/>
    <mergeCell ref="C32:D32"/>
    <mergeCell ref="G31:H31"/>
    <mergeCell ref="G32:H32"/>
    <mergeCell ref="E31:F31"/>
    <mergeCell ref="E32:F32"/>
    <mergeCell ref="G33:H33"/>
    <mergeCell ref="G34:H34"/>
    <mergeCell ref="G35:H35"/>
    <mergeCell ref="G36:H36"/>
    <mergeCell ref="G37:H37"/>
    <mergeCell ref="A19:B20"/>
    <mergeCell ref="C19:D19"/>
    <mergeCell ref="G29:H29"/>
    <mergeCell ref="G30:H30"/>
    <mergeCell ref="E27:F27"/>
    <mergeCell ref="E28:F28"/>
    <mergeCell ref="A29:B30"/>
    <mergeCell ref="C29:D29"/>
    <mergeCell ref="C30:D30"/>
    <mergeCell ref="E29:F29"/>
    <mergeCell ref="E30:F30"/>
    <mergeCell ref="A27:B28"/>
    <mergeCell ref="C27:D27"/>
    <mergeCell ref="C28:D28"/>
    <mergeCell ref="G26:H26"/>
    <mergeCell ref="G27:H27"/>
    <mergeCell ref="G28:H28"/>
    <mergeCell ref="G21:H21"/>
    <mergeCell ref="G22:H22"/>
    <mergeCell ref="G23:H23"/>
    <mergeCell ref="G24:H24"/>
    <mergeCell ref="G25:H25"/>
    <mergeCell ref="A21:B22"/>
    <mergeCell ref="A23:B24"/>
    <mergeCell ref="A25:B26"/>
    <mergeCell ref="E21:F21"/>
    <mergeCell ref="E22:F22"/>
    <mergeCell ref="E23:F23"/>
    <mergeCell ref="E24:F24"/>
    <mergeCell ref="E25:F25"/>
    <mergeCell ref="E26:F26"/>
    <mergeCell ref="C21:D21"/>
    <mergeCell ref="C22:D22"/>
    <mergeCell ref="C23:D23"/>
    <mergeCell ref="C24:D24"/>
    <mergeCell ref="C25:D25"/>
    <mergeCell ref="C26:D26"/>
    <mergeCell ref="C20:D20"/>
    <mergeCell ref="E15:F15"/>
    <mergeCell ref="E16:F16"/>
    <mergeCell ref="E17:F17"/>
    <mergeCell ref="E18:F18"/>
    <mergeCell ref="E19:F19"/>
    <mergeCell ref="E20:F20"/>
    <mergeCell ref="G15:H15"/>
    <mergeCell ref="G16:H16"/>
    <mergeCell ref="G17:H17"/>
    <mergeCell ref="G18:H18"/>
    <mergeCell ref="C15:D15"/>
    <mergeCell ref="C16:D16"/>
    <mergeCell ref="G19:H19"/>
    <mergeCell ref="G20:H20"/>
    <mergeCell ref="A15:B16"/>
    <mergeCell ref="A17:B18"/>
    <mergeCell ref="C17:D17"/>
    <mergeCell ref="C18:D18"/>
    <mergeCell ref="N13:O13"/>
    <mergeCell ref="P13:Q13"/>
    <mergeCell ref="C13:D13"/>
    <mergeCell ref="E13:F13"/>
    <mergeCell ref="G13:H13"/>
    <mergeCell ref="A13:B14"/>
    <mergeCell ref="C14:D14"/>
    <mergeCell ref="E14:F14"/>
    <mergeCell ref="G14:H14"/>
    <mergeCell ref="J13:K14"/>
    <mergeCell ref="L13:M13"/>
    <mergeCell ref="L14:M14"/>
    <mergeCell ref="J17:K18"/>
    <mergeCell ref="L17:M17"/>
    <mergeCell ref="P17:Q17"/>
    <mergeCell ref="L18:M18"/>
    <mergeCell ref="N18:O18"/>
    <mergeCell ref="P18:Q18"/>
    <mergeCell ref="A1:I6"/>
    <mergeCell ref="J1:P2"/>
    <mergeCell ref="J3:P4"/>
    <mergeCell ref="J5:P6"/>
    <mergeCell ref="A7:I10"/>
    <mergeCell ref="J7:P8"/>
    <mergeCell ref="J9:P10"/>
    <mergeCell ref="A11:H11"/>
    <mergeCell ref="A12:B12"/>
    <mergeCell ref="C12:D12"/>
    <mergeCell ref="E12:F12"/>
    <mergeCell ref="G12:H12"/>
  </mergeCells>
  <hyperlinks>
    <hyperlink ref="J9" r:id="rId1"/>
  </hyperlinks>
  <pageMargins left="0.7" right="0.7" top="0.75" bottom="0.75" header="0.3" footer="0.3"/>
  <pageSetup paperSize="9" scale="81" orientation="portrait" r:id="rId2"/>
  <colBreaks count="1" manualBreakCount="1">
    <brk id="9" max="1048575" man="1"/>
  </col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68"/>
  <sheetViews>
    <sheetView zoomScaleNormal="100" zoomScalePageLayoutView="110" workbookViewId="0">
      <selection activeCell="G33" sqref="G33:I33"/>
    </sheetView>
  </sheetViews>
  <sheetFormatPr defaultRowHeight="14" x14ac:dyDescent="0.3"/>
  <cols>
    <col min="1" max="1" width="15.69921875" customWidth="1"/>
    <col min="3" max="3" width="8.8984375" customWidth="1"/>
    <col min="13" max="13" width="10" customWidth="1"/>
  </cols>
  <sheetData>
    <row r="1" spans="1:16" s="3" customFormat="1" ht="14" customHeight="1" x14ac:dyDescent="0.3">
      <c r="A1" s="294"/>
      <c r="B1" s="294"/>
      <c r="C1" s="294"/>
      <c r="D1" s="294"/>
      <c r="E1" s="294"/>
      <c r="F1" s="294"/>
      <c r="G1" s="294"/>
      <c r="H1" s="294"/>
      <c r="I1" s="294"/>
      <c r="J1" s="295" t="s">
        <v>1</v>
      </c>
      <c r="K1" s="295"/>
      <c r="L1" s="295"/>
      <c r="M1" s="295"/>
      <c r="N1" s="295"/>
      <c r="O1" s="295"/>
      <c r="P1" s="295"/>
    </row>
    <row r="2" spans="1:16" s="3" customFormat="1" ht="8.6" customHeight="1" x14ac:dyDescent="0.3">
      <c r="A2" s="294"/>
      <c r="B2" s="294"/>
      <c r="C2" s="294"/>
      <c r="D2" s="294"/>
      <c r="E2" s="294"/>
      <c r="F2" s="294"/>
      <c r="G2" s="294"/>
      <c r="H2" s="294"/>
      <c r="I2" s="294"/>
      <c r="J2" s="295"/>
      <c r="K2" s="295"/>
      <c r="L2" s="295"/>
      <c r="M2" s="295"/>
      <c r="N2" s="295"/>
      <c r="O2" s="295"/>
      <c r="P2" s="295"/>
    </row>
    <row r="3" spans="1:16" s="3" customFormat="1" ht="14.4" customHeight="1" x14ac:dyDescent="0.3">
      <c r="A3" s="294"/>
      <c r="B3" s="294"/>
      <c r="C3" s="294"/>
      <c r="D3" s="294"/>
      <c r="E3" s="294"/>
      <c r="F3" s="294"/>
      <c r="G3" s="294"/>
      <c r="H3" s="294"/>
      <c r="I3" s="294"/>
      <c r="J3" s="295" t="s">
        <v>2</v>
      </c>
      <c r="K3" s="295"/>
      <c r="L3" s="295"/>
      <c r="M3" s="295"/>
      <c r="N3" s="295"/>
      <c r="O3" s="295"/>
      <c r="P3" s="295"/>
    </row>
    <row r="4" spans="1:16" s="3" customFormat="1" ht="14.4" hidden="1" customHeight="1" x14ac:dyDescent="0.3">
      <c r="A4" s="294"/>
      <c r="B4" s="294"/>
      <c r="C4" s="294"/>
      <c r="D4" s="294"/>
      <c r="E4" s="294"/>
      <c r="F4" s="294"/>
      <c r="G4" s="294"/>
      <c r="H4" s="294"/>
      <c r="I4" s="294"/>
      <c r="J4" s="295"/>
      <c r="K4" s="295"/>
      <c r="L4" s="295"/>
      <c r="M4" s="295"/>
      <c r="N4" s="295"/>
      <c r="O4" s="295"/>
      <c r="P4" s="295"/>
    </row>
    <row r="5" spans="1:16" s="3" customFormat="1" ht="14.4" customHeight="1" x14ac:dyDescent="0.3">
      <c r="A5" s="294"/>
      <c r="B5" s="294"/>
      <c r="C5" s="294"/>
      <c r="D5" s="294"/>
      <c r="E5" s="294"/>
      <c r="F5" s="294"/>
      <c r="G5" s="294"/>
      <c r="H5" s="294"/>
      <c r="I5" s="294"/>
      <c r="J5" s="296" t="s">
        <v>830</v>
      </c>
      <c r="K5" s="296"/>
      <c r="L5" s="296"/>
      <c r="M5" s="296"/>
      <c r="N5" s="296"/>
      <c r="O5" s="296"/>
      <c r="P5" s="296"/>
    </row>
    <row r="6" spans="1:16" s="3" customFormat="1" ht="9.5500000000000007" customHeight="1" x14ac:dyDescent="0.3">
      <c r="A6" s="294"/>
      <c r="B6" s="294"/>
      <c r="C6" s="294"/>
      <c r="D6" s="294"/>
      <c r="E6" s="294"/>
      <c r="F6" s="294"/>
      <c r="G6" s="294"/>
      <c r="H6" s="294"/>
      <c r="I6" s="294"/>
      <c r="J6" s="296"/>
      <c r="K6" s="296"/>
      <c r="L6" s="296"/>
      <c r="M6" s="296"/>
      <c r="N6" s="296"/>
      <c r="O6" s="296"/>
      <c r="P6" s="296"/>
    </row>
    <row r="7" spans="1:16" s="3" customFormat="1" ht="14" customHeight="1" x14ac:dyDescent="0.3">
      <c r="A7" s="295" t="s">
        <v>0</v>
      </c>
      <c r="B7" s="295"/>
      <c r="C7" s="295"/>
      <c r="D7" s="295"/>
      <c r="E7" s="295"/>
      <c r="F7" s="295"/>
      <c r="G7" s="295"/>
      <c r="H7" s="295"/>
      <c r="I7" s="295"/>
      <c r="J7" s="296" t="s">
        <v>831</v>
      </c>
      <c r="K7" s="296"/>
      <c r="L7" s="296"/>
      <c r="M7" s="296"/>
      <c r="N7" s="296"/>
      <c r="O7" s="296"/>
      <c r="P7" s="296"/>
    </row>
    <row r="8" spans="1:16" s="3" customFormat="1" ht="14.4" hidden="1" customHeight="1" x14ac:dyDescent="0.3">
      <c r="A8" s="295"/>
      <c r="B8" s="295"/>
      <c r="C8" s="295"/>
      <c r="D8" s="295"/>
      <c r="E8" s="295"/>
      <c r="F8" s="295"/>
      <c r="G8" s="295"/>
      <c r="H8" s="295"/>
      <c r="I8" s="295"/>
      <c r="J8" s="296"/>
      <c r="K8" s="296"/>
      <c r="L8" s="296"/>
      <c r="M8" s="296"/>
      <c r="N8" s="296"/>
      <c r="O8" s="296"/>
      <c r="P8" s="296"/>
    </row>
    <row r="9" spans="1:16" s="3" customFormat="1" ht="6.6" customHeight="1" x14ac:dyDescent="0.3">
      <c r="A9" s="295"/>
      <c r="B9" s="295"/>
      <c r="C9" s="295"/>
      <c r="D9" s="295"/>
      <c r="E9" s="295"/>
      <c r="F9" s="295"/>
      <c r="G9" s="295"/>
      <c r="H9" s="295"/>
      <c r="I9" s="295"/>
      <c r="J9" s="298" t="s">
        <v>3</v>
      </c>
      <c r="K9" s="295"/>
      <c r="L9" s="295"/>
      <c r="M9" s="295"/>
      <c r="N9" s="295"/>
      <c r="O9" s="295"/>
      <c r="P9" s="295"/>
    </row>
    <row r="10" spans="1:16" s="3" customFormat="1" ht="22.2" customHeight="1" thickBot="1" x14ac:dyDescent="0.35">
      <c r="A10" s="297"/>
      <c r="B10" s="297"/>
      <c r="C10" s="297"/>
      <c r="D10" s="297"/>
      <c r="E10" s="297"/>
      <c r="F10" s="297"/>
      <c r="G10" s="297"/>
      <c r="H10" s="297"/>
      <c r="I10" s="297"/>
      <c r="J10" s="295"/>
      <c r="K10" s="295"/>
      <c r="L10" s="295"/>
      <c r="M10" s="295"/>
      <c r="N10" s="295"/>
      <c r="O10" s="295"/>
      <c r="P10" s="295"/>
    </row>
    <row r="11" spans="1:16" ht="14.55" thickBot="1" x14ac:dyDescent="0.35">
      <c r="A11" s="385" t="s">
        <v>9</v>
      </c>
      <c r="B11" s="386"/>
      <c r="C11" s="386"/>
      <c r="D11" s="386"/>
      <c r="E11" s="386"/>
      <c r="F11" s="386"/>
      <c r="G11" s="386"/>
      <c r="H11" s="386"/>
      <c r="I11" s="387"/>
      <c r="J11" s="290" t="s">
        <v>7</v>
      </c>
      <c r="K11" s="377"/>
      <c r="L11" s="380" t="s">
        <v>8</v>
      </c>
      <c r="M11" s="382" t="s">
        <v>6</v>
      </c>
      <c r="N11" s="383"/>
      <c r="O11" s="290" t="s">
        <v>5</v>
      </c>
      <c r="P11" s="377"/>
    </row>
    <row r="12" spans="1:16" ht="14.55" thickBot="1" x14ac:dyDescent="0.35">
      <c r="A12" s="388" t="s">
        <v>535</v>
      </c>
      <c r="B12" s="389"/>
      <c r="C12" s="390"/>
      <c r="D12" s="388" t="s">
        <v>536</v>
      </c>
      <c r="E12" s="389"/>
      <c r="F12" s="390"/>
      <c r="G12" s="388" t="s">
        <v>537</v>
      </c>
      <c r="H12" s="389"/>
      <c r="I12" s="390"/>
      <c r="J12" s="378"/>
      <c r="K12" s="379"/>
      <c r="L12" s="381"/>
      <c r="M12" s="384"/>
      <c r="N12" s="329"/>
      <c r="O12" s="378"/>
      <c r="P12" s="379"/>
    </row>
    <row r="13" spans="1:16" x14ac:dyDescent="0.3">
      <c r="A13" s="369" t="s">
        <v>658</v>
      </c>
      <c r="B13" s="369"/>
      <c r="C13" s="369"/>
      <c r="D13" s="370" t="s">
        <v>629</v>
      </c>
      <c r="E13" s="371"/>
      <c r="F13" s="372"/>
      <c r="G13" s="373" t="s">
        <v>640</v>
      </c>
      <c r="H13" s="373"/>
      <c r="I13" s="373"/>
      <c r="J13" s="374" t="s">
        <v>56</v>
      </c>
      <c r="K13" s="375"/>
      <c r="L13" s="26" t="s">
        <v>4</v>
      </c>
      <c r="M13" s="376">
        <v>590</v>
      </c>
      <c r="N13" s="376"/>
      <c r="O13" s="132" t="s">
        <v>825</v>
      </c>
      <c r="P13" s="127"/>
    </row>
    <row r="14" spans="1:16" x14ac:dyDescent="0.3">
      <c r="A14" s="369" t="s">
        <v>658</v>
      </c>
      <c r="B14" s="369"/>
      <c r="C14" s="369"/>
      <c r="D14" s="391" t="s">
        <v>630</v>
      </c>
      <c r="E14" s="392"/>
      <c r="F14" s="393"/>
      <c r="G14" s="373" t="s">
        <v>640</v>
      </c>
      <c r="H14" s="373"/>
      <c r="I14" s="373"/>
      <c r="J14" s="394" t="s">
        <v>56</v>
      </c>
      <c r="K14" s="395"/>
      <c r="L14" s="27" t="s">
        <v>4</v>
      </c>
      <c r="M14" s="396">
        <v>524</v>
      </c>
      <c r="N14" s="396"/>
      <c r="O14" s="132" t="s">
        <v>825</v>
      </c>
      <c r="P14" s="127"/>
    </row>
    <row r="15" spans="1:16" x14ac:dyDescent="0.3">
      <c r="A15" s="369" t="s">
        <v>658</v>
      </c>
      <c r="B15" s="369"/>
      <c r="C15" s="369"/>
      <c r="D15" s="391" t="s">
        <v>631</v>
      </c>
      <c r="E15" s="392"/>
      <c r="F15" s="393"/>
      <c r="G15" s="373" t="s">
        <v>640</v>
      </c>
      <c r="H15" s="373"/>
      <c r="I15" s="373"/>
      <c r="J15" s="394" t="s">
        <v>56</v>
      </c>
      <c r="K15" s="395"/>
      <c r="L15" s="27" t="s">
        <v>4</v>
      </c>
      <c r="M15" s="396">
        <v>1178</v>
      </c>
      <c r="N15" s="396"/>
      <c r="O15" s="132" t="s">
        <v>825</v>
      </c>
      <c r="P15" s="127"/>
    </row>
    <row r="16" spans="1:16" x14ac:dyDescent="0.3">
      <c r="A16" s="369" t="s">
        <v>658</v>
      </c>
      <c r="B16" s="369"/>
      <c r="C16" s="369"/>
      <c r="D16" s="391" t="s">
        <v>632</v>
      </c>
      <c r="E16" s="392"/>
      <c r="F16" s="393"/>
      <c r="G16" s="373" t="s">
        <v>640</v>
      </c>
      <c r="H16" s="373"/>
      <c r="I16" s="373"/>
      <c r="J16" s="394" t="s">
        <v>56</v>
      </c>
      <c r="K16" s="395"/>
      <c r="L16" s="27" t="s">
        <v>4</v>
      </c>
      <c r="M16" s="396">
        <v>1202</v>
      </c>
      <c r="N16" s="396"/>
      <c r="O16" s="132" t="s">
        <v>825</v>
      </c>
      <c r="P16" s="127"/>
    </row>
    <row r="17" spans="1:16" x14ac:dyDescent="0.3">
      <c r="A17" s="369" t="s">
        <v>658</v>
      </c>
      <c r="B17" s="369"/>
      <c r="C17" s="369"/>
      <c r="D17" s="391" t="s">
        <v>633</v>
      </c>
      <c r="E17" s="392"/>
      <c r="F17" s="393"/>
      <c r="G17" s="373" t="s">
        <v>640</v>
      </c>
      <c r="H17" s="373"/>
      <c r="I17" s="373"/>
      <c r="J17" s="394" t="s">
        <v>56</v>
      </c>
      <c r="K17" s="395"/>
      <c r="L17" s="27" t="s">
        <v>4</v>
      </c>
      <c r="M17" s="396">
        <v>1150</v>
      </c>
      <c r="N17" s="396"/>
      <c r="O17" s="132" t="s">
        <v>825</v>
      </c>
      <c r="P17" s="127"/>
    </row>
    <row r="18" spans="1:16" x14ac:dyDescent="0.3">
      <c r="A18" s="369" t="s">
        <v>658</v>
      </c>
      <c r="B18" s="369"/>
      <c r="C18" s="369"/>
      <c r="D18" s="391" t="s">
        <v>634</v>
      </c>
      <c r="E18" s="392"/>
      <c r="F18" s="393"/>
      <c r="G18" s="373" t="s">
        <v>640</v>
      </c>
      <c r="H18" s="373"/>
      <c r="I18" s="373"/>
      <c r="J18" s="394" t="s">
        <v>56</v>
      </c>
      <c r="K18" s="395"/>
      <c r="L18" s="27" t="s">
        <v>4</v>
      </c>
      <c r="M18" s="396">
        <v>1252</v>
      </c>
      <c r="N18" s="396"/>
      <c r="O18" s="132" t="s">
        <v>825</v>
      </c>
      <c r="P18" s="127"/>
    </row>
    <row r="19" spans="1:16" x14ac:dyDescent="0.3">
      <c r="A19" s="369" t="s">
        <v>658</v>
      </c>
      <c r="B19" s="369"/>
      <c r="C19" s="369"/>
      <c r="D19" s="391" t="s">
        <v>635</v>
      </c>
      <c r="E19" s="392"/>
      <c r="F19" s="393"/>
      <c r="G19" s="373" t="s">
        <v>640</v>
      </c>
      <c r="H19" s="373"/>
      <c r="I19" s="373"/>
      <c r="J19" s="394" t="s">
        <v>56</v>
      </c>
      <c r="K19" s="395"/>
      <c r="L19" s="27" t="s">
        <v>4</v>
      </c>
      <c r="M19" s="396">
        <v>1114</v>
      </c>
      <c r="N19" s="396"/>
      <c r="O19" s="132" t="s">
        <v>825</v>
      </c>
      <c r="P19" s="127"/>
    </row>
    <row r="20" spans="1:16" x14ac:dyDescent="0.3">
      <c r="A20" s="369" t="s">
        <v>658</v>
      </c>
      <c r="B20" s="369"/>
      <c r="C20" s="369"/>
      <c r="D20" s="391" t="s">
        <v>636</v>
      </c>
      <c r="E20" s="392"/>
      <c r="F20" s="393"/>
      <c r="G20" s="373" t="s">
        <v>640</v>
      </c>
      <c r="H20" s="373"/>
      <c r="I20" s="373"/>
      <c r="J20" s="394" t="s">
        <v>56</v>
      </c>
      <c r="K20" s="395"/>
      <c r="L20" s="27" t="s">
        <v>4</v>
      </c>
      <c r="M20" s="396">
        <v>2172</v>
      </c>
      <c r="N20" s="396"/>
      <c r="O20" s="132" t="s">
        <v>825</v>
      </c>
      <c r="P20" s="127"/>
    </row>
    <row r="21" spans="1:16" x14ac:dyDescent="0.3">
      <c r="A21" s="398" t="s">
        <v>658</v>
      </c>
      <c r="B21" s="398"/>
      <c r="C21" s="398"/>
      <c r="D21" s="399" t="s">
        <v>637</v>
      </c>
      <c r="E21" s="399"/>
      <c r="F21" s="399"/>
      <c r="G21" s="240" t="s">
        <v>640</v>
      </c>
      <c r="H21" s="240"/>
      <c r="I21" s="240"/>
      <c r="J21" s="400" t="s">
        <v>56</v>
      </c>
      <c r="K21" s="400"/>
      <c r="L21" s="77" t="s">
        <v>4</v>
      </c>
      <c r="M21" s="396">
        <v>1460</v>
      </c>
      <c r="N21" s="396"/>
      <c r="O21" s="132" t="s">
        <v>825</v>
      </c>
      <c r="P21" s="127"/>
    </row>
    <row r="22" spans="1:16" x14ac:dyDescent="0.3">
      <c r="A22" s="398" t="s">
        <v>658</v>
      </c>
      <c r="B22" s="398"/>
      <c r="C22" s="398"/>
      <c r="D22" s="399" t="s">
        <v>638</v>
      </c>
      <c r="E22" s="399"/>
      <c r="F22" s="399"/>
      <c r="G22" s="240" t="s">
        <v>640</v>
      </c>
      <c r="H22" s="240"/>
      <c r="I22" s="240"/>
      <c r="J22" s="400" t="s">
        <v>56</v>
      </c>
      <c r="K22" s="400"/>
      <c r="L22" s="77" t="s">
        <v>4</v>
      </c>
      <c r="M22" s="396">
        <v>898</v>
      </c>
      <c r="N22" s="396"/>
      <c r="O22" s="132" t="s">
        <v>825</v>
      </c>
      <c r="P22" s="127"/>
    </row>
    <row r="23" spans="1:16" x14ac:dyDescent="0.3">
      <c r="A23" s="397"/>
      <c r="B23" s="397"/>
      <c r="C23" s="397"/>
      <c r="D23" s="397"/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</row>
    <row r="24" spans="1:16" x14ac:dyDescent="0.3">
      <c r="A24" s="398" t="s">
        <v>658</v>
      </c>
      <c r="B24" s="398"/>
      <c r="C24" s="398"/>
      <c r="D24" s="399" t="s">
        <v>629</v>
      </c>
      <c r="E24" s="399"/>
      <c r="F24" s="399"/>
      <c r="G24" s="240" t="s">
        <v>640</v>
      </c>
      <c r="H24" s="240"/>
      <c r="I24" s="240"/>
      <c r="J24" s="400" t="s">
        <v>639</v>
      </c>
      <c r="K24" s="400"/>
      <c r="L24" s="77" t="s">
        <v>4</v>
      </c>
      <c r="M24" s="240">
        <v>130</v>
      </c>
      <c r="N24" s="240"/>
      <c r="O24" s="132" t="s">
        <v>825</v>
      </c>
      <c r="P24" s="127"/>
    </row>
    <row r="25" spans="1:16" x14ac:dyDescent="0.3">
      <c r="A25" s="398" t="s">
        <v>658</v>
      </c>
      <c r="B25" s="398"/>
      <c r="C25" s="398"/>
      <c r="D25" s="399" t="s">
        <v>630</v>
      </c>
      <c r="E25" s="399"/>
      <c r="F25" s="399"/>
      <c r="G25" s="240" t="s">
        <v>640</v>
      </c>
      <c r="H25" s="240"/>
      <c r="I25" s="240"/>
      <c r="J25" s="400" t="s">
        <v>639</v>
      </c>
      <c r="K25" s="400"/>
      <c r="L25" s="77" t="s">
        <v>4</v>
      </c>
      <c r="M25" s="240">
        <v>156</v>
      </c>
      <c r="N25" s="240"/>
      <c r="O25" s="132" t="s">
        <v>825</v>
      </c>
      <c r="P25" s="127"/>
    </row>
    <row r="26" spans="1:16" x14ac:dyDescent="0.3">
      <c r="A26" s="398" t="s">
        <v>658</v>
      </c>
      <c r="B26" s="398"/>
      <c r="C26" s="398"/>
      <c r="D26" s="399" t="s">
        <v>631</v>
      </c>
      <c r="E26" s="399"/>
      <c r="F26" s="399"/>
      <c r="G26" s="240" t="s">
        <v>640</v>
      </c>
      <c r="H26" s="240"/>
      <c r="I26" s="240"/>
      <c r="J26" s="400" t="s">
        <v>639</v>
      </c>
      <c r="K26" s="400"/>
      <c r="L26" s="77" t="s">
        <v>4</v>
      </c>
      <c r="M26" s="240">
        <v>197</v>
      </c>
      <c r="N26" s="240"/>
      <c r="O26" s="132" t="s">
        <v>825</v>
      </c>
      <c r="P26" s="127"/>
    </row>
    <row r="27" spans="1:16" x14ac:dyDescent="0.3">
      <c r="A27" s="398" t="s">
        <v>658</v>
      </c>
      <c r="B27" s="398"/>
      <c r="C27" s="398"/>
      <c r="D27" s="399" t="s">
        <v>632</v>
      </c>
      <c r="E27" s="399"/>
      <c r="F27" s="399"/>
      <c r="G27" s="240" t="s">
        <v>640</v>
      </c>
      <c r="H27" s="240"/>
      <c r="I27" s="240"/>
      <c r="J27" s="400" t="s">
        <v>639</v>
      </c>
      <c r="K27" s="400"/>
      <c r="L27" s="77" t="s">
        <v>4</v>
      </c>
      <c r="M27" s="240">
        <v>240</v>
      </c>
      <c r="N27" s="240"/>
      <c r="O27" s="132" t="s">
        <v>825</v>
      </c>
      <c r="P27" s="127"/>
    </row>
    <row r="28" spans="1:16" x14ac:dyDescent="0.3">
      <c r="A28" s="398" t="s">
        <v>658</v>
      </c>
      <c r="B28" s="398"/>
      <c r="C28" s="398"/>
      <c r="D28" s="399" t="s">
        <v>633</v>
      </c>
      <c r="E28" s="399"/>
      <c r="F28" s="399"/>
      <c r="G28" s="240" t="s">
        <v>640</v>
      </c>
      <c r="H28" s="240"/>
      <c r="I28" s="240"/>
      <c r="J28" s="400" t="s">
        <v>639</v>
      </c>
      <c r="K28" s="400"/>
      <c r="L28" s="77" t="s">
        <v>4</v>
      </c>
      <c r="M28" s="240">
        <v>240</v>
      </c>
      <c r="N28" s="240"/>
      <c r="O28" s="132" t="s">
        <v>825</v>
      </c>
      <c r="P28" s="127"/>
    </row>
    <row r="29" spans="1:16" x14ac:dyDescent="0.3">
      <c r="A29" s="398" t="s">
        <v>658</v>
      </c>
      <c r="B29" s="398"/>
      <c r="C29" s="398"/>
      <c r="D29" s="399" t="s">
        <v>634</v>
      </c>
      <c r="E29" s="399"/>
      <c r="F29" s="399"/>
      <c r="G29" s="240" t="s">
        <v>640</v>
      </c>
      <c r="H29" s="240"/>
      <c r="I29" s="240"/>
      <c r="J29" s="400" t="s">
        <v>639</v>
      </c>
      <c r="K29" s="400"/>
      <c r="L29" s="77" t="s">
        <v>4</v>
      </c>
      <c r="M29" s="240">
        <v>280</v>
      </c>
      <c r="N29" s="240"/>
      <c r="O29" s="132" t="s">
        <v>825</v>
      </c>
      <c r="P29" s="127"/>
    </row>
    <row r="30" spans="1:16" x14ac:dyDescent="0.3">
      <c r="A30" s="369" t="s">
        <v>658</v>
      </c>
      <c r="B30" s="369"/>
      <c r="C30" s="369"/>
      <c r="D30" s="391" t="s">
        <v>635</v>
      </c>
      <c r="E30" s="392"/>
      <c r="F30" s="393"/>
      <c r="G30" s="373" t="s">
        <v>640</v>
      </c>
      <c r="H30" s="373"/>
      <c r="I30" s="373"/>
      <c r="J30" s="394" t="s">
        <v>639</v>
      </c>
      <c r="K30" s="395"/>
      <c r="L30" s="27" t="s">
        <v>4</v>
      </c>
      <c r="M30" s="240">
        <v>260</v>
      </c>
      <c r="N30" s="240"/>
      <c r="O30" s="132" t="s">
        <v>825</v>
      </c>
      <c r="P30" s="127"/>
    </row>
    <row r="31" spans="1:16" x14ac:dyDescent="0.3">
      <c r="A31" s="369" t="s">
        <v>658</v>
      </c>
      <c r="B31" s="369"/>
      <c r="C31" s="369"/>
      <c r="D31" s="391" t="s">
        <v>636</v>
      </c>
      <c r="E31" s="392"/>
      <c r="F31" s="393"/>
      <c r="G31" s="373" t="s">
        <v>640</v>
      </c>
      <c r="H31" s="373"/>
      <c r="I31" s="373"/>
      <c r="J31" s="394" t="s">
        <v>639</v>
      </c>
      <c r="K31" s="395"/>
      <c r="L31" s="27" t="s">
        <v>4</v>
      </c>
      <c r="M31" s="240">
        <v>320</v>
      </c>
      <c r="N31" s="240"/>
      <c r="O31" s="132" t="s">
        <v>825</v>
      </c>
      <c r="P31" s="127"/>
    </row>
    <row r="32" spans="1:16" x14ac:dyDescent="0.3">
      <c r="A32" s="369" t="s">
        <v>658</v>
      </c>
      <c r="B32" s="369"/>
      <c r="C32" s="369"/>
      <c r="D32" s="391" t="s">
        <v>637</v>
      </c>
      <c r="E32" s="392"/>
      <c r="F32" s="393"/>
      <c r="G32" s="373" t="s">
        <v>640</v>
      </c>
      <c r="H32" s="373"/>
      <c r="I32" s="373"/>
      <c r="J32" s="394" t="s">
        <v>639</v>
      </c>
      <c r="K32" s="395"/>
      <c r="L32" s="27" t="s">
        <v>4</v>
      </c>
      <c r="M32" s="240">
        <v>320</v>
      </c>
      <c r="N32" s="240"/>
      <c r="O32" s="132" t="s">
        <v>825</v>
      </c>
      <c r="P32" s="127"/>
    </row>
    <row r="33" spans="1:16" x14ac:dyDescent="0.3">
      <c r="A33" s="369" t="s">
        <v>658</v>
      </c>
      <c r="B33" s="369"/>
      <c r="C33" s="369"/>
      <c r="D33" s="391" t="s">
        <v>638</v>
      </c>
      <c r="E33" s="392"/>
      <c r="F33" s="393"/>
      <c r="G33" s="373" t="s">
        <v>640</v>
      </c>
      <c r="H33" s="373"/>
      <c r="I33" s="373"/>
      <c r="J33" s="394" t="s">
        <v>639</v>
      </c>
      <c r="K33" s="395"/>
      <c r="L33" s="27" t="s">
        <v>4</v>
      </c>
      <c r="M33" s="240">
        <v>240</v>
      </c>
      <c r="N33" s="240"/>
      <c r="O33" s="132" t="s">
        <v>825</v>
      </c>
      <c r="P33" s="127"/>
    </row>
    <row r="34" spans="1:16" x14ac:dyDescent="0.3">
      <c r="A34" s="422"/>
      <c r="B34" s="423"/>
      <c r="C34" s="423"/>
      <c r="D34" s="423"/>
      <c r="E34" s="423"/>
      <c r="F34" s="423"/>
      <c r="G34" s="423"/>
      <c r="H34" s="423"/>
      <c r="I34" s="423"/>
      <c r="J34" s="423"/>
      <c r="K34" s="423"/>
      <c r="L34" s="423"/>
      <c r="M34" s="423"/>
      <c r="N34" s="423"/>
      <c r="O34" s="423"/>
      <c r="P34" s="424"/>
    </row>
    <row r="35" spans="1:16" x14ac:dyDescent="0.3">
      <c r="A35" s="240" t="s">
        <v>659</v>
      </c>
      <c r="B35" s="240"/>
      <c r="C35" s="240"/>
      <c r="D35" s="391" t="s">
        <v>661</v>
      </c>
      <c r="E35" s="392"/>
      <c r="F35" s="393"/>
      <c r="G35" s="240"/>
      <c r="H35" s="240"/>
      <c r="I35" s="240"/>
      <c r="J35" s="240" t="s">
        <v>660</v>
      </c>
      <c r="K35" s="240"/>
      <c r="L35" s="27" t="s">
        <v>4</v>
      </c>
      <c r="M35" s="240">
        <v>50</v>
      </c>
      <c r="N35" s="240"/>
      <c r="O35" s="132" t="s">
        <v>825</v>
      </c>
      <c r="P35" s="127"/>
    </row>
    <row r="36" spans="1:16" x14ac:dyDescent="0.3">
      <c r="A36" s="240" t="s">
        <v>659</v>
      </c>
      <c r="B36" s="240"/>
      <c r="C36" s="240"/>
      <c r="D36" s="399" t="s">
        <v>632</v>
      </c>
      <c r="E36" s="399"/>
      <c r="F36" s="399"/>
      <c r="G36" s="240"/>
      <c r="H36" s="240"/>
      <c r="I36" s="240"/>
      <c r="J36" s="240" t="s">
        <v>660</v>
      </c>
      <c r="K36" s="240"/>
      <c r="L36" s="73" t="s">
        <v>4</v>
      </c>
      <c r="M36" s="240">
        <v>50</v>
      </c>
      <c r="N36" s="240"/>
      <c r="O36" s="132" t="s">
        <v>825</v>
      </c>
      <c r="P36" s="127"/>
    </row>
    <row r="37" spans="1:16" s="16" customFormat="1" x14ac:dyDescent="0.3">
      <c r="A37" s="402"/>
      <c r="B37" s="402"/>
      <c r="C37" s="402"/>
      <c r="D37" s="402"/>
      <c r="E37" s="402"/>
      <c r="F37" s="402"/>
      <c r="G37" s="403"/>
      <c r="H37" s="403"/>
      <c r="I37" s="403"/>
      <c r="J37" s="403"/>
      <c r="K37" s="403"/>
      <c r="M37" s="403"/>
      <c r="N37" s="403"/>
    </row>
    <row r="38" spans="1:16" s="16" customFormat="1" ht="18" customHeight="1" x14ac:dyDescent="0.3">
      <c r="A38" s="403"/>
      <c r="B38" s="403"/>
      <c r="C38" s="403"/>
      <c r="D38" s="403"/>
      <c r="E38" s="403"/>
      <c r="F38" s="403"/>
      <c r="G38" s="403"/>
      <c r="H38" s="403"/>
      <c r="I38" s="403"/>
      <c r="J38" s="403"/>
      <c r="K38" s="403"/>
      <c r="L38" s="403"/>
      <c r="M38" s="403"/>
      <c r="N38" s="403"/>
      <c r="O38" s="403"/>
      <c r="P38" s="403"/>
    </row>
    <row r="39" spans="1:16" ht="27.55" customHeight="1" x14ac:dyDescent="0.3">
      <c r="A39" s="413" t="s">
        <v>792</v>
      </c>
      <c r="B39" s="421"/>
      <c r="C39" s="421"/>
      <c r="D39" s="421"/>
      <c r="E39" s="421"/>
      <c r="F39" s="414"/>
      <c r="G39" s="426"/>
      <c r="H39" s="413" t="s">
        <v>739</v>
      </c>
      <c r="I39" s="421"/>
      <c r="J39" s="421"/>
      <c r="K39" s="414"/>
      <c r="L39" s="413" t="s">
        <v>740</v>
      </c>
      <c r="M39" s="421"/>
      <c r="N39" s="421"/>
      <c r="O39" s="414"/>
      <c r="P39" s="426"/>
    </row>
    <row r="40" spans="1:16" ht="40.85" customHeight="1" x14ac:dyDescent="0.3">
      <c r="A40" s="413" t="s">
        <v>741</v>
      </c>
      <c r="B40" s="421"/>
      <c r="C40" s="421"/>
      <c r="D40" s="421"/>
      <c r="E40" s="421"/>
      <c r="F40" s="414"/>
      <c r="G40" s="426"/>
      <c r="H40" s="75" t="s">
        <v>742</v>
      </c>
      <c r="I40" s="80" t="s">
        <v>743</v>
      </c>
      <c r="J40" s="75" t="s">
        <v>744</v>
      </c>
      <c r="K40" s="75" t="s">
        <v>745</v>
      </c>
      <c r="L40" s="75" t="s">
        <v>742</v>
      </c>
      <c r="M40" s="75" t="s">
        <v>743</v>
      </c>
      <c r="N40" s="75" t="s">
        <v>744</v>
      </c>
      <c r="O40" s="75" t="s">
        <v>745</v>
      </c>
      <c r="P40" s="426"/>
    </row>
    <row r="41" spans="1:16" ht="27" customHeight="1" x14ac:dyDescent="0.3">
      <c r="A41" s="401" t="s">
        <v>742</v>
      </c>
      <c r="B41" s="401" t="s">
        <v>743</v>
      </c>
      <c r="C41" s="401" t="s">
        <v>746</v>
      </c>
      <c r="D41" s="401"/>
      <c r="E41" s="401" t="s">
        <v>747</v>
      </c>
      <c r="F41" s="401"/>
      <c r="G41" s="426"/>
      <c r="H41" s="78" t="s">
        <v>748</v>
      </c>
      <c r="I41" s="78">
        <v>0.8</v>
      </c>
      <c r="J41" s="78" t="s">
        <v>749</v>
      </c>
      <c r="K41" s="79" t="s">
        <v>794</v>
      </c>
      <c r="L41" s="407" t="s">
        <v>750</v>
      </c>
      <c r="M41" s="407">
        <v>1.2</v>
      </c>
      <c r="N41" s="407">
        <v>1800</v>
      </c>
      <c r="O41" s="407">
        <v>2</v>
      </c>
      <c r="P41" s="426"/>
    </row>
    <row r="42" spans="1:16" ht="26.6" customHeight="1" x14ac:dyDescent="0.3">
      <c r="A42" s="401"/>
      <c r="B42" s="401"/>
      <c r="C42" s="76" t="s">
        <v>744</v>
      </c>
      <c r="D42" s="76" t="s">
        <v>745</v>
      </c>
      <c r="E42" s="76" t="s">
        <v>744</v>
      </c>
      <c r="F42" s="76" t="s">
        <v>745</v>
      </c>
      <c r="G42" s="426"/>
      <c r="H42" s="404" t="s">
        <v>751</v>
      </c>
      <c r="I42" s="78">
        <v>1</v>
      </c>
      <c r="J42" s="78" t="s">
        <v>749</v>
      </c>
      <c r="K42" s="79" t="s">
        <v>794</v>
      </c>
      <c r="L42" s="407"/>
      <c r="M42" s="407"/>
      <c r="N42" s="407"/>
      <c r="O42" s="407"/>
      <c r="P42" s="426"/>
    </row>
    <row r="43" spans="1:16" ht="27.95" x14ac:dyDescent="0.3">
      <c r="A43" s="406" t="s">
        <v>752</v>
      </c>
      <c r="B43" s="78">
        <v>0.8</v>
      </c>
      <c r="C43" s="78">
        <v>230</v>
      </c>
      <c r="D43" s="78">
        <v>15</v>
      </c>
      <c r="E43" s="78">
        <v>190.74</v>
      </c>
      <c r="F43" s="78">
        <v>15</v>
      </c>
      <c r="G43" s="426"/>
      <c r="H43" s="405"/>
      <c r="I43" s="78" t="s">
        <v>753</v>
      </c>
      <c r="J43" s="78" t="s">
        <v>754</v>
      </c>
      <c r="K43" s="79" t="s">
        <v>794</v>
      </c>
      <c r="L43" s="407"/>
      <c r="M43" s="407"/>
      <c r="N43" s="407"/>
      <c r="O43" s="407"/>
      <c r="P43" s="426"/>
    </row>
    <row r="44" spans="1:16" x14ac:dyDescent="0.3">
      <c r="A44" s="406"/>
      <c r="B44" s="78">
        <v>1</v>
      </c>
      <c r="C44" s="78">
        <v>228</v>
      </c>
      <c r="D44" s="78">
        <v>15</v>
      </c>
      <c r="E44" s="78">
        <v>190.2</v>
      </c>
      <c r="F44" s="78">
        <v>15</v>
      </c>
      <c r="G44" s="426"/>
      <c r="H44" s="427"/>
      <c r="I44" s="427"/>
      <c r="J44" s="427"/>
      <c r="K44" s="427"/>
      <c r="L44" s="427"/>
      <c r="M44" s="427"/>
      <c r="N44" s="427"/>
      <c r="O44" s="427"/>
      <c r="P44" s="427"/>
    </row>
    <row r="45" spans="1:16" x14ac:dyDescent="0.3">
      <c r="A45" s="406"/>
      <c r="B45" s="78">
        <v>1.2</v>
      </c>
      <c r="C45" s="78">
        <v>225</v>
      </c>
      <c r="D45" s="78">
        <v>15</v>
      </c>
      <c r="E45" s="78">
        <v>186.06</v>
      </c>
      <c r="F45" s="78">
        <v>15</v>
      </c>
      <c r="G45" s="426"/>
      <c r="H45" s="428"/>
      <c r="I45" s="428"/>
      <c r="J45" s="428"/>
      <c r="K45" s="428"/>
      <c r="L45" s="428"/>
      <c r="M45" s="428"/>
      <c r="N45" s="428"/>
      <c r="O45" s="428"/>
      <c r="P45" s="428"/>
    </row>
    <row r="46" spans="1:16" ht="13.2" customHeight="1" x14ac:dyDescent="0.3">
      <c r="A46" s="406"/>
      <c r="B46" s="78">
        <v>1.6</v>
      </c>
      <c r="C46" s="78" t="s">
        <v>738</v>
      </c>
      <c r="D46" s="78">
        <v>15</v>
      </c>
      <c r="E46" s="78">
        <v>182.58</v>
      </c>
      <c r="F46" s="78">
        <v>15</v>
      </c>
      <c r="G46" s="426"/>
      <c r="H46" s="413" t="s">
        <v>755</v>
      </c>
      <c r="I46" s="421"/>
      <c r="J46" s="421"/>
      <c r="K46" s="421"/>
      <c r="L46" s="421"/>
      <c r="M46" s="421"/>
      <c r="N46" s="421"/>
      <c r="O46" s="421"/>
      <c r="P46" s="414"/>
    </row>
    <row r="47" spans="1:16" ht="42.05" customHeight="1" x14ac:dyDescent="0.3">
      <c r="A47" s="404" t="s">
        <v>756</v>
      </c>
      <c r="B47" s="78">
        <v>0.8</v>
      </c>
      <c r="C47" s="78">
        <v>240</v>
      </c>
      <c r="D47" s="79" t="s">
        <v>793</v>
      </c>
      <c r="E47" s="78">
        <v>186</v>
      </c>
      <c r="F47" s="79" t="s">
        <v>793</v>
      </c>
      <c r="G47" s="426"/>
      <c r="H47" s="76" t="s">
        <v>742</v>
      </c>
      <c r="I47" s="76" t="s">
        <v>743</v>
      </c>
      <c r="J47" s="413" t="s">
        <v>744</v>
      </c>
      <c r="K47" s="414"/>
      <c r="L47" s="76" t="s">
        <v>745</v>
      </c>
      <c r="M47" s="76" t="s">
        <v>742</v>
      </c>
      <c r="N47" s="76" t="s">
        <v>743</v>
      </c>
      <c r="O47" s="76" t="s">
        <v>744</v>
      </c>
      <c r="P47" s="82" t="s">
        <v>745</v>
      </c>
    </row>
    <row r="48" spans="1:16" x14ac:dyDescent="0.3">
      <c r="A48" s="410"/>
      <c r="B48" s="78">
        <v>1</v>
      </c>
      <c r="C48" s="78">
        <v>238</v>
      </c>
      <c r="D48" s="79" t="s">
        <v>793</v>
      </c>
      <c r="E48" s="78">
        <v>185</v>
      </c>
      <c r="F48" s="79" t="s">
        <v>793</v>
      </c>
      <c r="G48" s="426"/>
      <c r="H48" s="425" t="s">
        <v>797</v>
      </c>
      <c r="I48" s="78">
        <v>1.6</v>
      </c>
      <c r="J48" s="419">
        <v>182</v>
      </c>
      <c r="K48" s="420"/>
      <c r="L48" s="78">
        <v>5</v>
      </c>
      <c r="M48" s="406" t="s">
        <v>757</v>
      </c>
      <c r="N48" s="407" t="s">
        <v>758</v>
      </c>
      <c r="O48" s="407">
        <v>200</v>
      </c>
      <c r="P48" s="408" t="s">
        <v>795</v>
      </c>
    </row>
    <row r="49" spans="1:16" ht="27.95" x14ac:dyDescent="0.3">
      <c r="A49" s="410"/>
      <c r="B49" s="78">
        <v>1.2</v>
      </c>
      <c r="C49" s="78">
        <v>235</v>
      </c>
      <c r="D49" s="78">
        <v>15</v>
      </c>
      <c r="E49" s="78">
        <v>175</v>
      </c>
      <c r="F49" s="78">
        <v>15</v>
      </c>
      <c r="G49" s="426"/>
      <c r="H49" s="425"/>
      <c r="I49" s="78" t="s">
        <v>758</v>
      </c>
      <c r="J49" s="419">
        <v>171</v>
      </c>
      <c r="K49" s="420"/>
      <c r="L49" s="78">
        <v>5</v>
      </c>
      <c r="M49" s="406"/>
      <c r="N49" s="407"/>
      <c r="O49" s="407"/>
      <c r="P49" s="409"/>
    </row>
    <row r="50" spans="1:16" x14ac:dyDescent="0.3">
      <c r="A50" s="410"/>
      <c r="B50" s="78">
        <v>1.6</v>
      </c>
      <c r="C50" s="78" t="s">
        <v>738</v>
      </c>
      <c r="D50" s="78">
        <v>15</v>
      </c>
      <c r="E50" s="78">
        <v>170</v>
      </c>
      <c r="F50" s="78">
        <v>15</v>
      </c>
      <c r="G50" s="426"/>
      <c r="H50" s="425" t="s">
        <v>759</v>
      </c>
      <c r="I50" s="78">
        <v>1.6</v>
      </c>
      <c r="J50" s="419">
        <v>256</v>
      </c>
      <c r="K50" s="420"/>
      <c r="L50" s="78">
        <v>5</v>
      </c>
      <c r="M50" s="406" t="s">
        <v>760</v>
      </c>
      <c r="N50" s="407" t="s">
        <v>761</v>
      </c>
      <c r="O50" s="407">
        <v>500</v>
      </c>
      <c r="P50" s="408" t="s">
        <v>795</v>
      </c>
    </row>
    <row r="51" spans="1:16" ht="27.95" x14ac:dyDescent="0.3">
      <c r="A51" s="405"/>
      <c r="B51" s="78">
        <v>0.8</v>
      </c>
      <c r="C51" s="78">
        <v>275</v>
      </c>
      <c r="D51" s="78">
        <v>15</v>
      </c>
      <c r="E51" s="78">
        <v>239.7</v>
      </c>
      <c r="F51" s="78">
        <v>15</v>
      </c>
      <c r="G51" s="426"/>
      <c r="H51" s="425"/>
      <c r="I51" s="78" t="s">
        <v>758</v>
      </c>
      <c r="J51" s="419">
        <v>246</v>
      </c>
      <c r="K51" s="420"/>
      <c r="L51" s="78">
        <v>5</v>
      </c>
      <c r="M51" s="406"/>
      <c r="N51" s="407"/>
      <c r="O51" s="407"/>
      <c r="P51" s="409"/>
    </row>
    <row r="52" spans="1:16" ht="57.65" customHeight="1" x14ac:dyDescent="0.3">
      <c r="A52" s="404" t="s">
        <v>762</v>
      </c>
      <c r="B52" s="78">
        <v>1</v>
      </c>
      <c r="C52" s="78">
        <v>273</v>
      </c>
      <c r="D52" s="78">
        <v>15</v>
      </c>
      <c r="E52" s="78">
        <v>237.96</v>
      </c>
      <c r="F52" s="78">
        <v>15</v>
      </c>
      <c r="G52" s="426"/>
      <c r="H52" s="411" t="s">
        <v>798</v>
      </c>
      <c r="I52" s="78">
        <v>1.6</v>
      </c>
      <c r="J52" s="419">
        <v>246</v>
      </c>
      <c r="K52" s="420"/>
      <c r="L52" s="78">
        <v>5</v>
      </c>
      <c r="M52" s="406" t="s">
        <v>763</v>
      </c>
      <c r="N52" s="78">
        <v>1.6</v>
      </c>
      <c r="O52" s="78">
        <v>192.6</v>
      </c>
      <c r="P52" s="79" t="s">
        <v>795</v>
      </c>
    </row>
    <row r="53" spans="1:16" ht="27.95" x14ac:dyDescent="0.3">
      <c r="A53" s="410"/>
      <c r="B53" s="78">
        <v>1.2</v>
      </c>
      <c r="C53" s="78">
        <v>270</v>
      </c>
      <c r="D53" s="78">
        <v>15</v>
      </c>
      <c r="E53" s="78">
        <v>235.62</v>
      </c>
      <c r="F53" s="78">
        <v>15</v>
      </c>
      <c r="G53" s="426"/>
      <c r="H53" s="412"/>
      <c r="I53" s="78" t="s">
        <v>758</v>
      </c>
      <c r="J53" s="419">
        <v>244</v>
      </c>
      <c r="K53" s="420"/>
      <c r="L53" s="78">
        <v>5</v>
      </c>
      <c r="M53" s="406"/>
      <c r="N53" s="78" t="s">
        <v>758</v>
      </c>
      <c r="O53" s="78">
        <v>182</v>
      </c>
      <c r="P53" s="79" t="s">
        <v>795</v>
      </c>
    </row>
    <row r="54" spans="1:16" ht="15.6" customHeight="1" x14ac:dyDescent="0.3">
      <c r="A54" s="410"/>
      <c r="B54" s="78">
        <v>1.6</v>
      </c>
      <c r="C54" s="78">
        <v>270</v>
      </c>
      <c r="D54" s="78">
        <v>15</v>
      </c>
      <c r="E54" s="78">
        <v>232.14</v>
      </c>
      <c r="F54" s="78">
        <v>15</v>
      </c>
      <c r="G54" s="426"/>
      <c r="H54" s="413" t="s">
        <v>764</v>
      </c>
      <c r="I54" s="421"/>
      <c r="J54" s="421"/>
      <c r="K54" s="421"/>
      <c r="L54" s="421"/>
      <c r="M54" s="421"/>
      <c r="N54" s="421"/>
      <c r="O54" s="421"/>
      <c r="P54" s="414"/>
    </row>
    <row r="55" spans="1:16" ht="15.05" customHeight="1" x14ac:dyDescent="0.3">
      <c r="A55" s="405"/>
      <c r="B55" s="78" t="s">
        <v>765</v>
      </c>
      <c r="C55" s="78" t="s">
        <v>738</v>
      </c>
      <c r="D55" s="78">
        <v>25</v>
      </c>
      <c r="E55" s="78">
        <v>226.86</v>
      </c>
      <c r="F55" s="78" t="s">
        <v>738</v>
      </c>
      <c r="G55" s="426"/>
      <c r="H55" s="413" t="s">
        <v>766</v>
      </c>
      <c r="I55" s="421"/>
      <c r="J55" s="421"/>
      <c r="K55" s="421"/>
      <c r="L55" s="414"/>
      <c r="M55" s="413" t="s">
        <v>767</v>
      </c>
      <c r="N55" s="421"/>
      <c r="O55" s="421"/>
      <c r="P55" s="414"/>
    </row>
    <row r="56" spans="1:16" ht="41.95" x14ac:dyDescent="0.3">
      <c r="A56" s="406" t="s">
        <v>768</v>
      </c>
      <c r="B56" s="78">
        <v>0.8</v>
      </c>
      <c r="C56" s="78">
        <v>280</v>
      </c>
      <c r="D56" s="78">
        <v>15</v>
      </c>
      <c r="E56" s="78" t="s">
        <v>810</v>
      </c>
      <c r="F56" s="78">
        <v>15</v>
      </c>
      <c r="G56" s="426"/>
      <c r="H56" s="76" t="s">
        <v>811</v>
      </c>
      <c r="I56" s="76" t="s">
        <v>812</v>
      </c>
      <c r="J56" s="413" t="s">
        <v>813</v>
      </c>
      <c r="K56" s="414"/>
      <c r="L56" s="76" t="s">
        <v>745</v>
      </c>
      <c r="M56" s="76" t="s">
        <v>811</v>
      </c>
      <c r="N56" s="76" t="s">
        <v>812</v>
      </c>
      <c r="O56" s="76" t="s">
        <v>813</v>
      </c>
      <c r="P56" s="76" t="s">
        <v>814</v>
      </c>
    </row>
    <row r="57" spans="1:16" ht="28.75" customHeight="1" x14ac:dyDescent="0.3">
      <c r="A57" s="406"/>
      <c r="B57" s="78">
        <v>1</v>
      </c>
      <c r="C57" s="78">
        <v>278</v>
      </c>
      <c r="D57" s="78">
        <v>15</v>
      </c>
      <c r="E57" s="78" t="s">
        <v>810</v>
      </c>
      <c r="F57" s="78">
        <v>15</v>
      </c>
      <c r="G57" s="426"/>
      <c r="H57" s="407" t="s">
        <v>805</v>
      </c>
      <c r="I57" s="407">
        <v>0.8</v>
      </c>
      <c r="J57" s="415" t="s">
        <v>769</v>
      </c>
      <c r="K57" s="416"/>
      <c r="L57" s="407" t="s">
        <v>770</v>
      </c>
      <c r="M57" s="404" t="s">
        <v>806</v>
      </c>
      <c r="N57" s="78">
        <v>1.6</v>
      </c>
      <c r="O57" s="78" t="s">
        <v>771</v>
      </c>
      <c r="P57" s="78">
        <v>5</v>
      </c>
    </row>
    <row r="58" spans="1:16" x14ac:dyDescent="0.3">
      <c r="A58" s="406"/>
      <c r="B58" s="78">
        <v>1.2</v>
      </c>
      <c r="C58" s="78">
        <v>275</v>
      </c>
      <c r="D58" s="78">
        <v>15</v>
      </c>
      <c r="E58" s="78">
        <v>239.7</v>
      </c>
      <c r="F58" s="78">
        <v>15</v>
      </c>
      <c r="G58" s="426"/>
      <c r="H58" s="407"/>
      <c r="I58" s="407"/>
      <c r="J58" s="417"/>
      <c r="K58" s="418"/>
      <c r="L58" s="407"/>
      <c r="M58" s="410"/>
      <c r="N58" s="78">
        <v>2</v>
      </c>
      <c r="O58" s="78" t="s">
        <v>772</v>
      </c>
      <c r="P58" s="78">
        <v>5</v>
      </c>
    </row>
    <row r="59" spans="1:16" ht="14.4" customHeight="1" x14ac:dyDescent="0.3">
      <c r="A59" s="406"/>
      <c r="B59" s="78">
        <v>1.6</v>
      </c>
      <c r="C59" s="78">
        <v>275</v>
      </c>
      <c r="D59" s="78">
        <v>15</v>
      </c>
      <c r="E59" s="78">
        <v>236.22</v>
      </c>
      <c r="F59" s="78">
        <v>15</v>
      </c>
      <c r="G59" s="426"/>
      <c r="H59" s="407"/>
      <c r="I59" s="407">
        <v>1</v>
      </c>
      <c r="J59" s="415" t="s">
        <v>773</v>
      </c>
      <c r="K59" s="416"/>
      <c r="L59" s="408" t="s">
        <v>796</v>
      </c>
      <c r="M59" s="410"/>
      <c r="N59" s="78">
        <v>2.4</v>
      </c>
      <c r="O59" s="78" t="s">
        <v>774</v>
      </c>
      <c r="P59" s="78">
        <v>5</v>
      </c>
    </row>
    <row r="60" spans="1:16" ht="15.05" customHeight="1" x14ac:dyDescent="0.3">
      <c r="A60" s="406"/>
      <c r="B60" s="78" t="s">
        <v>765</v>
      </c>
      <c r="C60" s="78" t="s">
        <v>738</v>
      </c>
      <c r="D60" s="78">
        <v>25</v>
      </c>
      <c r="E60" s="78">
        <v>231</v>
      </c>
      <c r="F60" s="78">
        <v>25</v>
      </c>
      <c r="G60" s="426"/>
      <c r="H60" s="407"/>
      <c r="I60" s="407"/>
      <c r="J60" s="417"/>
      <c r="K60" s="418"/>
      <c r="L60" s="409"/>
      <c r="M60" s="410"/>
      <c r="N60" s="78">
        <v>3.2</v>
      </c>
      <c r="O60" s="78" t="s">
        <v>775</v>
      </c>
      <c r="P60" s="78">
        <v>5</v>
      </c>
    </row>
    <row r="61" spans="1:16" ht="28.75" customHeight="1" x14ac:dyDescent="0.3">
      <c r="A61" s="406" t="s">
        <v>776</v>
      </c>
      <c r="B61" s="78">
        <v>0.8</v>
      </c>
      <c r="C61" s="78">
        <v>277</v>
      </c>
      <c r="D61" s="78">
        <v>15</v>
      </c>
      <c r="E61" s="78" t="s">
        <v>810</v>
      </c>
      <c r="F61" s="78">
        <v>15</v>
      </c>
      <c r="G61" s="426"/>
      <c r="H61" s="407"/>
      <c r="I61" s="78">
        <v>1.2</v>
      </c>
      <c r="J61" s="419" t="s">
        <v>777</v>
      </c>
      <c r="K61" s="420"/>
      <c r="L61" s="79" t="s">
        <v>796</v>
      </c>
      <c r="M61" s="405"/>
      <c r="N61" s="78">
        <v>4</v>
      </c>
      <c r="O61" s="78" t="s">
        <v>778</v>
      </c>
      <c r="P61" s="78">
        <v>5</v>
      </c>
    </row>
    <row r="62" spans="1:16" x14ac:dyDescent="0.3">
      <c r="A62" s="406"/>
      <c r="B62" s="78">
        <v>1</v>
      </c>
      <c r="C62" s="78">
        <v>275</v>
      </c>
      <c r="D62" s="78">
        <v>15</v>
      </c>
      <c r="E62" s="78" t="s">
        <v>810</v>
      </c>
      <c r="F62" s="78">
        <v>15</v>
      </c>
      <c r="G62" s="426"/>
      <c r="H62" s="429"/>
      <c r="I62" s="429"/>
      <c r="J62" s="429"/>
      <c r="K62" s="429"/>
      <c r="L62" s="429"/>
      <c r="M62" s="429"/>
      <c r="N62" s="429"/>
      <c r="O62" s="429"/>
      <c r="P62" s="429"/>
    </row>
    <row r="63" spans="1:16" ht="15.6" customHeight="1" x14ac:dyDescent="0.3">
      <c r="A63" s="406"/>
      <c r="B63" s="78">
        <v>1.2</v>
      </c>
      <c r="C63" s="78">
        <v>273</v>
      </c>
      <c r="D63" s="78">
        <v>15</v>
      </c>
      <c r="E63" s="78">
        <v>200.64</v>
      </c>
      <c r="F63" s="78">
        <v>15</v>
      </c>
      <c r="G63" s="426"/>
      <c r="H63" s="413" t="s">
        <v>779</v>
      </c>
      <c r="I63" s="421"/>
      <c r="J63" s="421"/>
      <c r="K63" s="421"/>
      <c r="L63" s="421"/>
      <c r="M63" s="421"/>
      <c r="N63" s="421"/>
      <c r="O63" s="421"/>
      <c r="P63" s="427"/>
    </row>
    <row r="64" spans="1:16" ht="43.25" customHeight="1" x14ac:dyDescent="0.3">
      <c r="A64" s="406"/>
      <c r="B64" s="78" t="s">
        <v>780</v>
      </c>
      <c r="C64" s="78" t="s">
        <v>810</v>
      </c>
      <c r="D64" s="78">
        <v>25</v>
      </c>
      <c r="E64" s="78">
        <v>191.28</v>
      </c>
      <c r="F64" s="78">
        <v>25</v>
      </c>
      <c r="G64" s="426"/>
      <c r="H64" s="76" t="s">
        <v>742</v>
      </c>
      <c r="I64" s="76" t="s">
        <v>781</v>
      </c>
      <c r="J64" s="76" t="s">
        <v>782</v>
      </c>
      <c r="K64" s="76" t="s">
        <v>783</v>
      </c>
      <c r="L64" s="76" t="s">
        <v>782</v>
      </c>
      <c r="M64" s="76" t="s">
        <v>812</v>
      </c>
      <c r="N64" s="76" t="s">
        <v>816</v>
      </c>
      <c r="O64" s="76" t="s">
        <v>815</v>
      </c>
      <c r="P64" s="427"/>
    </row>
    <row r="65" spans="1:16" ht="27.95" x14ac:dyDescent="0.3">
      <c r="A65" s="406" t="s">
        <v>784</v>
      </c>
      <c r="B65" s="78" t="s">
        <v>785</v>
      </c>
      <c r="C65" s="78">
        <v>600</v>
      </c>
      <c r="D65" s="78" t="s">
        <v>786</v>
      </c>
      <c r="E65" s="78" t="s">
        <v>787</v>
      </c>
      <c r="F65" s="78">
        <v>15</v>
      </c>
      <c r="G65" s="426"/>
      <c r="H65" s="407" t="s">
        <v>788</v>
      </c>
      <c r="I65" s="78">
        <v>1.6</v>
      </c>
      <c r="J65" s="78">
        <v>19.8</v>
      </c>
      <c r="K65" s="78">
        <v>2.4</v>
      </c>
      <c r="L65" s="78">
        <v>49.5</v>
      </c>
      <c r="M65" s="78">
        <v>3.2</v>
      </c>
      <c r="N65" s="78">
        <v>110</v>
      </c>
      <c r="O65" s="407">
        <v>10</v>
      </c>
      <c r="P65" s="427"/>
    </row>
    <row r="66" spans="1:16" x14ac:dyDescent="0.3">
      <c r="A66" s="406"/>
      <c r="B66" s="78" t="s">
        <v>789</v>
      </c>
      <c r="C66" s="78">
        <v>570</v>
      </c>
      <c r="D66" s="78" t="s">
        <v>786</v>
      </c>
      <c r="E66" s="78" t="s">
        <v>787</v>
      </c>
      <c r="F66" s="78">
        <v>15</v>
      </c>
      <c r="G66" s="426"/>
      <c r="H66" s="407"/>
      <c r="I66" s="78">
        <v>2</v>
      </c>
      <c r="J66" s="78">
        <v>33</v>
      </c>
      <c r="K66" s="78">
        <v>3</v>
      </c>
      <c r="L66" s="78">
        <v>93.5</v>
      </c>
      <c r="M66" s="78">
        <v>4</v>
      </c>
      <c r="N66" s="78">
        <v>143</v>
      </c>
      <c r="O66" s="407"/>
      <c r="P66" s="427"/>
    </row>
    <row r="67" spans="1:16" x14ac:dyDescent="0.3">
      <c r="A67" s="81" t="s">
        <v>790</v>
      </c>
      <c r="B67" s="78">
        <v>1.2</v>
      </c>
      <c r="C67" s="78">
        <v>400</v>
      </c>
      <c r="D67" s="78">
        <v>15</v>
      </c>
      <c r="E67" s="78">
        <v>350</v>
      </c>
      <c r="F67" s="78">
        <v>15</v>
      </c>
      <c r="G67" s="426"/>
      <c r="H67" s="429"/>
      <c r="I67" s="429"/>
      <c r="J67" s="429"/>
      <c r="K67" s="429"/>
      <c r="L67" s="429"/>
      <c r="M67" s="429"/>
      <c r="N67" s="429"/>
      <c r="O67" s="429"/>
      <c r="P67" s="427"/>
    </row>
    <row r="68" spans="1:16" x14ac:dyDescent="0.3">
      <c r="A68" s="81" t="s">
        <v>791</v>
      </c>
      <c r="B68" s="78">
        <v>1.2</v>
      </c>
      <c r="C68" s="78">
        <v>470</v>
      </c>
      <c r="D68" s="78">
        <v>15</v>
      </c>
      <c r="E68" s="78" t="s">
        <v>787</v>
      </c>
      <c r="F68" s="78" t="s">
        <v>787</v>
      </c>
      <c r="G68" s="426"/>
      <c r="H68" s="427"/>
      <c r="I68" s="427"/>
      <c r="J68" s="427"/>
      <c r="K68" s="427"/>
      <c r="L68" s="427"/>
      <c r="M68" s="427"/>
      <c r="N68" s="427"/>
      <c r="O68" s="427"/>
      <c r="P68" s="427"/>
    </row>
  </sheetData>
  <sheetProtection algorithmName="SHA-512" hashValue="z937XE9DRSA1+8mLnUuGcWdl6mjsCJ+31lVrKVMTLivkOan+JFziI14yTuGfzu4mSKykaT0xbvjAbC0D0wgM8Q==" saltValue="thdbnnDF2HT83PpfvQ8qJQ==" spinCount="100000" sheet="1" objects="1" scenarios="1"/>
  <mergeCells count="216">
    <mergeCell ref="O35:P35"/>
    <mergeCell ref="O36:P36"/>
    <mergeCell ref="O25:P25"/>
    <mergeCell ref="O26:P26"/>
    <mergeCell ref="O27:P27"/>
    <mergeCell ref="O28:P28"/>
    <mergeCell ref="O29:P29"/>
    <mergeCell ref="O30:P30"/>
    <mergeCell ref="O31:P31"/>
    <mergeCell ref="O32:P32"/>
    <mergeCell ref="O33:P3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J47:K47"/>
    <mergeCell ref="J48:K48"/>
    <mergeCell ref="J49:K49"/>
    <mergeCell ref="J50:K50"/>
    <mergeCell ref="J51:K51"/>
    <mergeCell ref="J52:K52"/>
    <mergeCell ref="J53:K53"/>
    <mergeCell ref="G39:G68"/>
    <mergeCell ref="H44:P45"/>
    <mergeCell ref="P39:P43"/>
    <mergeCell ref="H62:P62"/>
    <mergeCell ref="P63:P68"/>
    <mergeCell ref="H67:O68"/>
    <mergeCell ref="H48:H49"/>
    <mergeCell ref="M48:M49"/>
    <mergeCell ref="N48:N49"/>
    <mergeCell ref="O48:O49"/>
    <mergeCell ref="L41:L43"/>
    <mergeCell ref="M41:M43"/>
    <mergeCell ref="N41:N43"/>
    <mergeCell ref="A65:A66"/>
    <mergeCell ref="H65:H66"/>
    <mergeCell ref="O65:O66"/>
    <mergeCell ref="A39:F39"/>
    <mergeCell ref="A40:F40"/>
    <mergeCell ref="A34:P34"/>
    <mergeCell ref="H39:K39"/>
    <mergeCell ref="L39:O39"/>
    <mergeCell ref="H46:P46"/>
    <mergeCell ref="H54:P54"/>
    <mergeCell ref="H55:L55"/>
    <mergeCell ref="M55:P55"/>
    <mergeCell ref="H63:O63"/>
    <mergeCell ref="A47:A51"/>
    <mergeCell ref="A52:A55"/>
    <mergeCell ref="P48:P49"/>
    <mergeCell ref="H50:H51"/>
    <mergeCell ref="M50:M51"/>
    <mergeCell ref="N50:N51"/>
    <mergeCell ref="O50:O51"/>
    <mergeCell ref="P50:P51"/>
    <mergeCell ref="M52:M53"/>
    <mergeCell ref="O41:O43"/>
    <mergeCell ref="A43:A46"/>
    <mergeCell ref="A61:A64"/>
    <mergeCell ref="H57:H61"/>
    <mergeCell ref="I57:I58"/>
    <mergeCell ref="L57:L58"/>
    <mergeCell ref="I59:I60"/>
    <mergeCell ref="L59:L60"/>
    <mergeCell ref="A56:A60"/>
    <mergeCell ref="M57:M61"/>
    <mergeCell ref="H52:H53"/>
    <mergeCell ref="J56:K56"/>
    <mergeCell ref="J57:K58"/>
    <mergeCell ref="J59:K60"/>
    <mergeCell ref="J61:K61"/>
    <mergeCell ref="A41:A42"/>
    <mergeCell ref="B41:B42"/>
    <mergeCell ref="C41:D41"/>
    <mergeCell ref="E41:F41"/>
    <mergeCell ref="A37:C37"/>
    <mergeCell ref="D37:F37"/>
    <mergeCell ref="G37:I37"/>
    <mergeCell ref="J37:K37"/>
    <mergeCell ref="M37:N37"/>
    <mergeCell ref="A38:P38"/>
    <mergeCell ref="H42:H43"/>
    <mergeCell ref="A36:C36"/>
    <mergeCell ref="D36:F36"/>
    <mergeCell ref="G36:I36"/>
    <mergeCell ref="J36:K36"/>
    <mergeCell ref="M36:N36"/>
    <mergeCell ref="A35:C35"/>
    <mergeCell ref="D35:F35"/>
    <mergeCell ref="G35:I35"/>
    <mergeCell ref="J35:K35"/>
    <mergeCell ref="M35:N35"/>
    <mergeCell ref="A33:C33"/>
    <mergeCell ref="D33:F33"/>
    <mergeCell ref="G33:I33"/>
    <mergeCell ref="J33:K33"/>
    <mergeCell ref="M33:N33"/>
    <mergeCell ref="A32:C32"/>
    <mergeCell ref="D32:F32"/>
    <mergeCell ref="G32:I32"/>
    <mergeCell ref="J32:K32"/>
    <mergeCell ref="M32:N32"/>
    <mergeCell ref="A31:C31"/>
    <mergeCell ref="D31:F31"/>
    <mergeCell ref="G31:I31"/>
    <mergeCell ref="J31:K31"/>
    <mergeCell ref="M31:N31"/>
    <mergeCell ref="A30:C30"/>
    <mergeCell ref="D30:F30"/>
    <mergeCell ref="G30:I30"/>
    <mergeCell ref="J30:K30"/>
    <mergeCell ref="M30:N30"/>
    <mergeCell ref="A29:C29"/>
    <mergeCell ref="D29:F29"/>
    <mergeCell ref="G29:I29"/>
    <mergeCell ref="J29:K29"/>
    <mergeCell ref="M29:N29"/>
    <mergeCell ref="A28:C28"/>
    <mergeCell ref="D28:F28"/>
    <mergeCell ref="G28:I28"/>
    <mergeCell ref="J28:K28"/>
    <mergeCell ref="M28:N28"/>
    <mergeCell ref="A27:C27"/>
    <mergeCell ref="D27:F27"/>
    <mergeCell ref="G27:I27"/>
    <mergeCell ref="J27:K27"/>
    <mergeCell ref="M27:N27"/>
    <mergeCell ref="A26:C26"/>
    <mergeCell ref="D26:F26"/>
    <mergeCell ref="G26:I26"/>
    <mergeCell ref="J26:K26"/>
    <mergeCell ref="M26:N26"/>
    <mergeCell ref="A25:C25"/>
    <mergeCell ref="D25:F25"/>
    <mergeCell ref="G25:I25"/>
    <mergeCell ref="J25:K25"/>
    <mergeCell ref="M25:N25"/>
    <mergeCell ref="A24:C24"/>
    <mergeCell ref="D24:F24"/>
    <mergeCell ref="G24:I24"/>
    <mergeCell ref="J24:K24"/>
    <mergeCell ref="M24:N24"/>
    <mergeCell ref="A23:P23"/>
    <mergeCell ref="A22:C22"/>
    <mergeCell ref="D22:F22"/>
    <mergeCell ref="G22:I22"/>
    <mergeCell ref="J22:K22"/>
    <mergeCell ref="M22:N22"/>
    <mergeCell ref="O24:P24"/>
    <mergeCell ref="A21:C21"/>
    <mergeCell ref="D21:F21"/>
    <mergeCell ref="G21:I21"/>
    <mergeCell ref="J21:K21"/>
    <mergeCell ref="M21:N21"/>
    <mergeCell ref="G19:I19"/>
    <mergeCell ref="J19:K19"/>
    <mergeCell ref="A18:C18"/>
    <mergeCell ref="D18:F18"/>
    <mergeCell ref="G18:I18"/>
    <mergeCell ref="J18:K18"/>
    <mergeCell ref="M18:N18"/>
    <mergeCell ref="A20:C20"/>
    <mergeCell ref="D20:F20"/>
    <mergeCell ref="G20:I20"/>
    <mergeCell ref="J20:K20"/>
    <mergeCell ref="M20:N20"/>
    <mergeCell ref="A19:C19"/>
    <mergeCell ref="D19:F19"/>
    <mergeCell ref="M19:N19"/>
    <mergeCell ref="A17:C17"/>
    <mergeCell ref="D17:F17"/>
    <mergeCell ref="G17:I17"/>
    <mergeCell ref="J17:K17"/>
    <mergeCell ref="M17:N17"/>
    <mergeCell ref="A16:C16"/>
    <mergeCell ref="D16:F16"/>
    <mergeCell ref="G16:I16"/>
    <mergeCell ref="J16:K16"/>
    <mergeCell ref="M16:N16"/>
    <mergeCell ref="A15:C15"/>
    <mergeCell ref="D15:F15"/>
    <mergeCell ref="G15:I15"/>
    <mergeCell ref="J15:K15"/>
    <mergeCell ref="M15:N15"/>
    <mergeCell ref="A14:C14"/>
    <mergeCell ref="D14:F14"/>
    <mergeCell ref="G14:I14"/>
    <mergeCell ref="J14:K14"/>
    <mergeCell ref="M14:N14"/>
    <mergeCell ref="A13:C13"/>
    <mergeCell ref="D13:F13"/>
    <mergeCell ref="G13:I13"/>
    <mergeCell ref="J13:K13"/>
    <mergeCell ref="M13:N13"/>
    <mergeCell ref="A1:I6"/>
    <mergeCell ref="J1:P2"/>
    <mergeCell ref="J3:P4"/>
    <mergeCell ref="J5:P6"/>
    <mergeCell ref="A7:I10"/>
    <mergeCell ref="J7:P8"/>
    <mergeCell ref="J9:P10"/>
    <mergeCell ref="J11:K12"/>
    <mergeCell ref="L11:L12"/>
    <mergeCell ref="M11:N12"/>
    <mergeCell ref="A11:I11"/>
    <mergeCell ref="A12:C12"/>
    <mergeCell ref="D12:F12"/>
    <mergeCell ref="G12:I12"/>
    <mergeCell ref="O11:P12"/>
    <mergeCell ref="O13:P13"/>
  </mergeCells>
  <hyperlinks>
    <hyperlink ref="J9" r:id="rId1"/>
  </hyperlinks>
  <pageMargins left="0.7" right="0.7" top="0.75" bottom="0.75" header="0.3" footer="0.3"/>
  <pageSetup paperSize="9" scale="61" orientation="portrait" r:id="rId2"/>
  <headerFooter alignWithMargins="0">
    <oddHeader>&amp;L&amp;G
НЕРЖАВЕЮЩИЙ И ЦВЕТНОЙ МЕТАЛЛОПРОКАТ</oddHeader>
  </headerFooter>
  <drawing r:id="rId3"/>
  <legacyDrawingHF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138"/>
  <sheetViews>
    <sheetView zoomScaleNormal="100" workbookViewId="0">
      <pane xSplit="16" ySplit="12" topLeftCell="Q61" activePane="bottomRight" state="frozen"/>
      <selection pane="topRight" activeCell="Q1" sqref="Q1"/>
      <selection pane="bottomLeft" activeCell="A13" sqref="A13"/>
      <selection pane="bottomRight" activeCell="R10" sqref="R10"/>
    </sheetView>
  </sheetViews>
  <sheetFormatPr defaultRowHeight="14" x14ac:dyDescent="0.3"/>
  <sheetData>
    <row r="1" spans="1:16" s="88" customFormat="1" ht="14" customHeight="1" x14ac:dyDescent="0.3">
      <c r="A1" s="294"/>
      <c r="B1" s="294"/>
      <c r="C1" s="294"/>
      <c r="D1" s="294"/>
      <c r="E1" s="294"/>
      <c r="F1" s="294"/>
      <c r="G1" s="294"/>
      <c r="H1" s="294"/>
      <c r="I1" s="294"/>
      <c r="J1" s="295" t="s">
        <v>1</v>
      </c>
      <c r="K1" s="295"/>
      <c r="L1" s="295"/>
      <c r="M1" s="295"/>
      <c r="N1" s="295"/>
      <c r="O1" s="295"/>
      <c r="P1" s="295"/>
    </row>
    <row r="2" spans="1:16" s="88" customFormat="1" ht="8.6" customHeight="1" x14ac:dyDescent="0.3">
      <c r="A2" s="294"/>
      <c r="B2" s="294"/>
      <c r="C2" s="294"/>
      <c r="D2" s="294"/>
      <c r="E2" s="294"/>
      <c r="F2" s="294"/>
      <c r="G2" s="294"/>
      <c r="H2" s="294"/>
      <c r="I2" s="294"/>
      <c r="J2" s="295"/>
      <c r="K2" s="295"/>
      <c r="L2" s="295"/>
      <c r="M2" s="295"/>
      <c r="N2" s="295"/>
      <c r="O2" s="295"/>
      <c r="P2" s="295"/>
    </row>
    <row r="3" spans="1:16" s="88" customFormat="1" ht="14.4" customHeight="1" x14ac:dyDescent="0.3">
      <c r="A3" s="294"/>
      <c r="B3" s="294"/>
      <c r="C3" s="294"/>
      <c r="D3" s="294"/>
      <c r="E3" s="294"/>
      <c r="F3" s="294"/>
      <c r="G3" s="294"/>
      <c r="H3" s="294"/>
      <c r="I3" s="294"/>
      <c r="J3" s="295" t="s">
        <v>2</v>
      </c>
      <c r="K3" s="295"/>
      <c r="L3" s="295"/>
      <c r="M3" s="295"/>
      <c r="N3" s="295"/>
      <c r="O3" s="295"/>
      <c r="P3" s="295"/>
    </row>
    <row r="4" spans="1:16" s="88" customFormat="1" ht="14.4" hidden="1" customHeight="1" x14ac:dyDescent="0.3">
      <c r="A4" s="294"/>
      <c r="B4" s="294"/>
      <c r="C4" s="294"/>
      <c r="D4" s="294"/>
      <c r="E4" s="294"/>
      <c r="F4" s="294"/>
      <c r="G4" s="294"/>
      <c r="H4" s="294"/>
      <c r="I4" s="294"/>
      <c r="J4" s="295"/>
      <c r="K4" s="295"/>
      <c r="L4" s="295"/>
      <c r="M4" s="295"/>
      <c r="N4" s="295"/>
      <c r="O4" s="295"/>
      <c r="P4" s="295"/>
    </row>
    <row r="5" spans="1:16" s="88" customFormat="1" ht="14.4" customHeight="1" x14ac:dyDescent="0.3">
      <c r="A5" s="294"/>
      <c r="B5" s="294"/>
      <c r="C5" s="294"/>
      <c r="D5" s="294"/>
      <c r="E5" s="294"/>
      <c r="F5" s="294"/>
      <c r="G5" s="294"/>
      <c r="H5" s="294"/>
      <c r="I5" s="294"/>
      <c r="J5" s="296" t="s">
        <v>830</v>
      </c>
      <c r="K5" s="296"/>
      <c r="L5" s="296"/>
      <c r="M5" s="296"/>
      <c r="N5" s="296"/>
      <c r="O5" s="296"/>
      <c r="P5" s="296"/>
    </row>
    <row r="6" spans="1:16" s="88" customFormat="1" ht="9.5500000000000007" customHeight="1" x14ac:dyDescent="0.3">
      <c r="A6" s="294"/>
      <c r="B6" s="294"/>
      <c r="C6" s="294"/>
      <c r="D6" s="294"/>
      <c r="E6" s="294"/>
      <c r="F6" s="294"/>
      <c r="G6" s="294"/>
      <c r="H6" s="294"/>
      <c r="I6" s="294"/>
      <c r="J6" s="296"/>
      <c r="K6" s="296"/>
      <c r="L6" s="296"/>
      <c r="M6" s="296"/>
      <c r="N6" s="296"/>
      <c r="O6" s="296"/>
      <c r="P6" s="296"/>
    </row>
    <row r="7" spans="1:16" s="88" customFormat="1" ht="14" customHeight="1" x14ac:dyDescent="0.3">
      <c r="A7" s="295" t="s">
        <v>0</v>
      </c>
      <c r="B7" s="295"/>
      <c r="C7" s="295"/>
      <c r="D7" s="295"/>
      <c r="E7" s="295"/>
      <c r="F7" s="295"/>
      <c r="G7" s="295"/>
      <c r="H7" s="295"/>
      <c r="I7" s="295"/>
      <c r="J7" s="296" t="s">
        <v>831</v>
      </c>
      <c r="K7" s="296"/>
      <c r="L7" s="296"/>
      <c r="M7" s="296"/>
      <c r="N7" s="296"/>
      <c r="O7" s="296"/>
      <c r="P7" s="296"/>
    </row>
    <row r="8" spans="1:16" s="88" customFormat="1" ht="14.4" hidden="1" customHeight="1" x14ac:dyDescent="0.3">
      <c r="A8" s="295"/>
      <c r="B8" s="295"/>
      <c r="C8" s="295"/>
      <c r="D8" s="295"/>
      <c r="E8" s="295"/>
      <c r="F8" s="295"/>
      <c r="G8" s="295"/>
      <c r="H8" s="295"/>
      <c r="I8" s="295"/>
      <c r="J8" s="296"/>
      <c r="K8" s="296"/>
      <c r="L8" s="296"/>
      <c r="M8" s="296"/>
      <c r="N8" s="296"/>
      <c r="O8" s="296"/>
      <c r="P8" s="296"/>
    </row>
    <row r="9" spans="1:16" s="88" customFormat="1" ht="6.6" customHeight="1" x14ac:dyDescent="0.3">
      <c r="A9" s="295"/>
      <c r="B9" s="295"/>
      <c r="C9" s="295"/>
      <c r="D9" s="295"/>
      <c r="E9" s="295"/>
      <c r="F9" s="295"/>
      <c r="G9" s="295"/>
      <c r="H9" s="295"/>
      <c r="I9" s="295"/>
      <c r="J9" s="298" t="s">
        <v>3</v>
      </c>
      <c r="K9" s="298"/>
      <c r="L9" s="298"/>
      <c r="M9" s="298"/>
      <c r="N9" s="298"/>
      <c r="O9" s="298"/>
      <c r="P9" s="298"/>
    </row>
    <row r="10" spans="1:16" s="88" customFormat="1" ht="22.2" customHeight="1" thickBot="1" x14ac:dyDescent="0.35">
      <c r="A10" s="297"/>
      <c r="B10" s="297"/>
      <c r="C10" s="297"/>
      <c r="D10" s="297"/>
      <c r="E10" s="297"/>
      <c r="F10" s="297"/>
      <c r="G10" s="297"/>
      <c r="H10" s="297"/>
      <c r="I10" s="297"/>
      <c r="J10" s="299"/>
      <c r="K10" s="299"/>
      <c r="L10" s="299"/>
      <c r="M10" s="299"/>
      <c r="N10" s="299"/>
      <c r="O10" s="299"/>
      <c r="P10" s="299"/>
    </row>
    <row r="11" spans="1:16" ht="14.55" thickBot="1" x14ac:dyDescent="0.35">
      <c r="A11" s="300" t="s">
        <v>9</v>
      </c>
      <c r="B11" s="301"/>
      <c r="C11" s="301"/>
      <c r="D11" s="301"/>
      <c r="E11" s="301"/>
      <c r="F11" s="301"/>
      <c r="G11" s="301"/>
      <c r="H11" s="301"/>
      <c r="I11" s="436"/>
      <c r="J11" s="328" t="s">
        <v>7</v>
      </c>
      <c r="K11" s="383"/>
      <c r="L11" s="432" t="s">
        <v>8</v>
      </c>
      <c r="M11" s="290" t="s">
        <v>6</v>
      </c>
      <c r="N11" s="291"/>
      <c r="O11" s="290" t="s">
        <v>5</v>
      </c>
      <c r="P11" s="383"/>
    </row>
    <row r="12" spans="1:16" ht="14.55" thickBot="1" x14ac:dyDescent="0.35">
      <c r="A12" s="303" t="s">
        <v>407</v>
      </c>
      <c r="B12" s="437"/>
      <c r="C12" s="304"/>
      <c r="D12" s="303" t="s">
        <v>408</v>
      </c>
      <c r="E12" s="437"/>
      <c r="F12" s="304"/>
      <c r="G12" s="300" t="s">
        <v>409</v>
      </c>
      <c r="H12" s="301"/>
      <c r="I12" s="302"/>
      <c r="J12" s="430"/>
      <c r="K12" s="431"/>
      <c r="L12" s="433"/>
      <c r="M12" s="434"/>
      <c r="N12" s="435"/>
      <c r="O12" s="434"/>
      <c r="P12" s="431"/>
    </row>
    <row r="13" spans="1:16" s="88" customFormat="1" x14ac:dyDescent="0.3">
      <c r="A13" s="438" t="s">
        <v>410</v>
      </c>
      <c r="B13" s="438"/>
      <c r="C13" s="438"/>
      <c r="D13" s="438" t="s">
        <v>411</v>
      </c>
      <c r="E13" s="438"/>
      <c r="F13" s="438"/>
      <c r="G13" s="443" t="s">
        <v>412</v>
      </c>
      <c r="H13" s="444"/>
      <c r="I13" s="445"/>
      <c r="J13" s="240" t="s">
        <v>817</v>
      </c>
      <c r="K13" s="240"/>
      <c r="L13" s="90" t="s">
        <v>413</v>
      </c>
      <c r="M13" s="240" t="s">
        <v>826</v>
      </c>
      <c r="N13" s="240"/>
      <c r="O13" s="309">
        <v>632</v>
      </c>
      <c r="P13" s="310"/>
    </row>
    <row r="14" spans="1:16" s="88" customFormat="1" x14ac:dyDescent="0.3">
      <c r="A14" s="438" t="s">
        <v>410</v>
      </c>
      <c r="B14" s="438"/>
      <c r="C14" s="438"/>
      <c r="D14" s="439" t="s">
        <v>414</v>
      </c>
      <c r="E14" s="439"/>
      <c r="F14" s="439"/>
      <c r="G14" s="440" t="s">
        <v>415</v>
      </c>
      <c r="H14" s="441"/>
      <c r="I14" s="442"/>
      <c r="J14" s="240" t="s">
        <v>818</v>
      </c>
      <c r="K14" s="240"/>
      <c r="L14" s="90" t="s">
        <v>413</v>
      </c>
      <c r="M14" s="240" t="s">
        <v>826</v>
      </c>
      <c r="N14" s="240"/>
      <c r="O14" s="309">
        <v>632</v>
      </c>
      <c r="P14" s="310">
        <v>632</v>
      </c>
    </row>
    <row r="15" spans="1:16" s="88" customFormat="1" x14ac:dyDescent="0.3">
      <c r="A15" s="438" t="s">
        <v>410</v>
      </c>
      <c r="B15" s="438"/>
      <c r="C15" s="438"/>
      <c r="D15" s="439" t="s">
        <v>416</v>
      </c>
      <c r="E15" s="439"/>
      <c r="F15" s="439"/>
      <c r="G15" s="440" t="s">
        <v>412</v>
      </c>
      <c r="H15" s="441"/>
      <c r="I15" s="442"/>
      <c r="J15" s="240" t="s">
        <v>818</v>
      </c>
      <c r="K15" s="240"/>
      <c r="L15" s="90" t="s">
        <v>413</v>
      </c>
      <c r="M15" s="240" t="s">
        <v>826</v>
      </c>
      <c r="N15" s="240"/>
      <c r="O15" s="309">
        <v>587</v>
      </c>
      <c r="P15" s="310">
        <v>587</v>
      </c>
    </row>
    <row r="16" spans="1:16" s="88" customFormat="1" x14ac:dyDescent="0.3">
      <c r="A16" s="438" t="s">
        <v>410</v>
      </c>
      <c r="B16" s="438"/>
      <c r="C16" s="438"/>
      <c r="D16" s="439" t="s">
        <v>417</v>
      </c>
      <c r="E16" s="439"/>
      <c r="F16" s="439"/>
      <c r="G16" s="440" t="s">
        <v>418</v>
      </c>
      <c r="H16" s="441"/>
      <c r="I16" s="442"/>
      <c r="J16" s="240" t="s">
        <v>818</v>
      </c>
      <c r="K16" s="240"/>
      <c r="L16" s="90" t="s">
        <v>413</v>
      </c>
      <c r="M16" s="240" t="s">
        <v>826</v>
      </c>
      <c r="N16" s="240"/>
      <c r="O16" s="309">
        <v>587</v>
      </c>
      <c r="P16" s="310">
        <v>587</v>
      </c>
    </row>
    <row r="17" spans="1:16" s="88" customFormat="1" x14ac:dyDescent="0.3">
      <c r="A17" s="438" t="s">
        <v>410</v>
      </c>
      <c r="B17" s="438"/>
      <c r="C17" s="438"/>
      <c r="D17" s="439" t="s">
        <v>419</v>
      </c>
      <c r="E17" s="439"/>
      <c r="F17" s="439"/>
      <c r="G17" s="440" t="s">
        <v>412</v>
      </c>
      <c r="H17" s="441"/>
      <c r="I17" s="442"/>
      <c r="J17" s="240" t="s">
        <v>818</v>
      </c>
      <c r="K17" s="240"/>
      <c r="L17" s="90" t="s">
        <v>413</v>
      </c>
      <c r="M17" s="240" t="s">
        <v>826</v>
      </c>
      <c r="N17" s="240"/>
      <c r="O17" s="309">
        <v>380</v>
      </c>
      <c r="P17" s="310">
        <v>380</v>
      </c>
    </row>
    <row r="18" spans="1:16" s="88" customFormat="1" x14ac:dyDescent="0.3">
      <c r="A18" s="438" t="s">
        <v>410</v>
      </c>
      <c r="B18" s="438"/>
      <c r="C18" s="438"/>
      <c r="D18" s="439" t="s">
        <v>420</v>
      </c>
      <c r="E18" s="439"/>
      <c r="F18" s="439"/>
      <c r="G18" s="440" t="s">
        <v>412</v>
      </c>
      <c r="H18" s="441"/>
      <c r="I18" s="442"/>
      <c r="J18" s="240" t="s">
        <v>818</v>
      </c>
      <c r="K18" s="240"/>
      <c r="L18" s="90" t="s">
        <v>413</v>
      </c>
      <c r="M18" s="240" t="s">
        <v>826</v>
      </c>
      <c r="N18" s="240"/>
      <c r="O18" s="309">
        <v>380</v>
      </c>
      <c r="P18" s="310">
        <v>380</v>
      </c>
    </row>
    <row r="19" spans="1:16" s="88" customFormat="1" x14ac:dyDescent="0.3">
      <c r="A19" s="438" t="s">
        <v>410</v>
      </c>
      <c r="B19" s="438"/>
      <c r="C19" s="438"/>
      <c r="D19" s="439" t="s">
        <v>421</v>
      </c>
      <c r="E19" s="439"/>
      <c r="F19" s="439"/>
      <c r="G19" s="440" t="s">
        <v>412</v>
      </c>
      <c r="H19" s="441"/>
      <c r="I19" s="442"/>
      <c r="J19" s="240" t="s">
        <v>818</v>
      </c>
      <c r="K19" s="240"/>
      <c r="L19" s="90" t="s">
        <v>413</v>
      </c>
      <c r="M19" s="240" t="s">
        <v>826</v>
      </c>
      <c r="N19" s="240"/>
      <c r="O19" s="309">
        <v>380</v>
      </c>
      <c r="P19" s="310">
        <v>380</v>
      </c>
    </row>
    <row r="20" spans="1:16" s="88" customFormat="1" x14ac:dyDescent="0.3">
      <c r="A20" s="438" t="s">
        <v>410</v>
      </c>
      <c r="B20" s="438"/>
      <c r="C20" s="438"/>
      <c r="D20" s="439" t="s">
        <v>422</v>
      </c>
      <c r="E20" s="439"/>
      <c r="F20" s="439"/>
      <c r="G20" s="440" t="s">
        <v>412</v>
      </c>
      <c r="H20" s="441"/>
      <c r="I20" s="442"/>
      <c r="J20" s="240" t="s">
        <v>818</v>
      </c>
      <c r="K20" s="240"/>
      <c r="L20" s="90" t="s">
        <v>413</v>
      </c>
      <c r="M20" s="240" t="s">
        <v>826</v>
      </c>
      <c r="N20" s="240"/>
      <c r="O20" s="309">
        <v>340</v>
      </c>
      <c r="P20" s="310">
        <v>340</v>
      </c>
    </row>
    <row r="21" spans="1:16" s="88" customFormat="1" x14ac:dyDescent="0.3">
      <c r="A21" s="438" t="s">
        <v>410</v>
      </c>
      <c r="B21" s="438"/>
      <c r="C21" s="438"/>
      <c r="D21" s="439" t="s">
        <v>423</v>
      </c>
      <c r="E21" s="439"/>
      <c r="F21" s="439"/>
      <c r="G21" s="440" t="s">
        <v>424</v>
      </c>
      <c r="H21" s="441"/>
      <c r="I21" s="442"/>
      <c r="J21" s="240" t="s">
        <v>818</v>
      </c>
      <c r="K21" s="240"/>
      <c r="L21" s="90" t="s">
        <v>413</v>
      </c>
      <c r="M21" s="240" t="s">
        <v>826</v>
      </c>
      <c r="N21" s="240"/>
      <c r="O21" s="309">
        <v>340</v>
      </c>
      <c r="P21" s="310">
        <v>340</v>
      </c>
    </row>
    <row r="22" spans="1:16" s="88" customFormat="1" x14ac:dyDescent="0.3">
      <c r="A22" s="438" t="s">
        <v>410</v>
      </c>
      <c r="B22" s="438"/>
      <c r="C22" s="438"/>
      <c r="D22" s="439" t="s">
        <v>425</v>
      </c>
      <c r="E22" s="439"/>
      <c r="F22" s="439"/>
      <c r="G22" s="440" t="s">
        <v>412</v>
      </c>
      <c r="H22" s="441"/>
      <c r="I22" s="442"/>
      <c r="J22" s="240" t="s">
        <v>818</v>
      </c>
      <c r="K22" s="240"/>
      <c r="L22" s="90" t="s">
        <v>413</v>
      </c>
      <c r="M22" s="240" t="s">
        <v>826</v>
      </c>
      <c r="N22" s="240"/>
      <c r="O22" s="309">
        <v>304</v>
      </c>
      <c r="P22" s="310">
        <v>304</v>
      </c>
    </row>
    <row r="23" spans="1:16" s="88" customFormat="1" x14ac:dyDescent="0.3">
      <c r="A23" s="438" t="s">
        <v>410</v>
      </c>
      <c r="B23" s="438"/>
      <c r="C23" s="438"/>
      <c r="D23" s="439" t="s">
        <v>426</v>
      </c>
      <c r="E23" s="439"/>
      <c r="F23" s="439"/>
      <c r="G23" s="440" t="s">
        <v>412</v>
      </c>
      <c r="H23" s="441"/>
      <c r="I23" s="442"/>
      <c r="J23" s="240" t="s">
        <v>818</v>
      </c>
      <c r="K23" s="240"/>
      <c r="L23" s="90" t="s">
        <v>413</v>
      </c>
      <c r="M23" s="240" t="s">
        <v>826</v>
      </c>
      <c r="N23" s="240"/>
      <c r="O23" s="309">
        <v>290</v>
      </c>
      <c r="P23" s="310">
        <v>290</v>
      </c>
    </row>
    <row r="24" spans="1:16" s="88" customFormat="1" x14ac:dyDescent="0.3">
      <c r="A24" s="438" t="s">
        <v>410</v>
      </c>
      <c r="B24" s="438"/>
      <c r="C24" s="438"/>
      <c r="D24" s="439" t="s">
        <v>427</v>
      </c>
      <c r="E24" s="439"/>
      <c r="F24" s="439"/>
      <c r="G24" s="440" t="s">
        <v>428</v>
      </c>
      <c r="H24" s="441"/>
      <c r="I24" s="442"/>
      <c r="J24" s="240" t="s">
        <v>10</v>
      </c>
      <c r="K24" s="240"/>
      <c r="L24" s="90" t="s">
        <v>413</v>
      </c>
      <c r="M24" s="240" t="s">
        <v>826</v>
      </c>
      <c r="N24" s="240"/>
      <c r="O24" s="309">
        <v>380</v>
      </c>
      <c r="P24" s="310">
        <v>380</v>
      </c>
    </row>
    <row r="25" spans="1:16" s="88" customFormat="1" x14ac:dyDescent="0.3">
      <c r="A25" s="438" t="s">
        <v>410</v>
      </c>
      <c r="B25" s="438"/>
      <c r="C25" s="438"/>
      <c r="D25" s="439" t="s">
        <v>427</v>
      </c>
      <c r="E25" s="439"/>
      <c r="F25" s="439"/>
      <c r="G25" s="440" t="s">
        <v>429</v>
      </c>
      <c r="H25" s="441"/>
      <c r="I25" s="442"/>
      <c r="J25" s="240" t="s">
        <v>10</v>
      </c>
      <c r="K25" s="240"/>
      <c r="L25" s="90" t="s">
        <v>413</v>
      </c>
      <c r="M25" s="240" t="s">
        <v>826</v>
      </c>
      <c r="N25" s="240"/>
      <c r="O25" s="309">
        <v>456</v>
      </c>
      <c r="P25" s="310">
        <v>456</v>
      </c>
    </row>
    <row r="26" spans="1:16" s="88" customFormat="1" x14ac:dyDescent="0.3">
      <c r="A26" s="438" t="s">
        <v>410</v>
      </c>
      <c r="B26" s="438"/>
      <c r="C26" s="438"/>
      <c r="D26" s="439" t="s">
        <v>430</v>
      </c>
      <c r="E26" s="439"/>
      <c r="F26" s="439"/>
      <c r="G26" s="440" t="s">
        <v>428</v>
      </c>
      <c r="H26" s="441"/>
      <c r="I26" s="442"/>
      <c r="J26" s="240" t="s">
        <v>10</v>
      </c>
      <c r="K26" s="240"/>
      <c r="L26" s="90" t="s">
        <v>413</v>
      </c>
      <c r="M26" s="240" t="s">
        <v>826</v>
      </c>
      <c r="N26" s="240"/>
      <c r="O26" s="309">
        <v>295</v>
      </c>
      <c r="P26" s="310">
        <v>295</v>
      </c>
    </row>
    <row r="27" spans="1:16" s="88" customFormat="1" x14ac:dyDescent="0.3">
      <c r="A27" s="438" t="s">
        <v>410</v>
      </c>
      <c r="B27" s="438"/>
      <c r="C27" s="438"/>
      <c r="D27" s="439" t="s">
        <v>430</v>
      </c>
      <c r="E27" s="439"/>
      <c r="F27" s="439"/>
      <c r="G27" s="440" t="s">
        <v>431</v>
      </c>
      <c r="H27" s="441"/>
      <c r="I27" s="442"/>
      <c r="J27" s="240" t="s">
        <v>10</v>
      </c>
      <c r="K27" s="240"/>
      <c r="L27" s="90" t="s">
        <v>413</v>
      </c>
      <c r="M27" s="240" t="s">
        <v>826</v>
      </c>
      <c r="N27" s="240"/>
      <c r="O27" s="309">
        <v>352</v>
      </c>
      <c r="P27" s="310">
        <v>352</v>
      </c>
    </row>
    <row r="28" spans="1:16" s="88" customFormat="1" x14ac:dyDescent="0.3">
      <c r="A28" s="438" t="s">
        <v>410</v>
      </c>
      <c r="B28" s="438"/>
      <c r="C28" s="438"/>
      <c r="D28" s="439" t="s">
        <v>432</v>
      </c>
      <c r="E28" s="439"/>
      <c r="F28" s="439"/>
      <c r="G28" s="440" t="s">
        <v>433</v>
      </c>
      <c r="H28" s="441"/>
      <c r="I28" s="442"/>
      <c r="J28" s="240" t="s">
        <v>10</v>
      </c>
      <c r="K28" s="240"/>
      <c r="L28" s="90" t="s">
        <v>413</v>
      </c>
      <c r="M28" s="240" t="s">
        <v>826</v>
      </c>
      <c r="N28" s="240"/>
      <c r="O28" s="309">
        <v>653</v>
      </c>
      <c r="P28" s="310">
        <v>653</v>
      </c>
    </row>
    <row r="29" spans="1:16" s="88" customFormat="1" x14ac:dyDescent="0.3">
      <c r="A29" s="438" t="s">
        <v>410</v>
      </c>
      <c r="B29" s="438"/>
      <c r="C29" s="438"/>
      <c r="D29" s="439" t="s">
        <v>434</v>
      </c>
      <c r="E29" s="439"/>
      <c r="F29" s="439"/>
      <c r="G29" s="440" t="s">
        <v>412</v>
      </c>
      <c r="H29" s="441"/>
      <c r="I29" s="442"/>
      <c r="J29" s="240" t="s">
        <v>10</v>
      </c>
      <c r="K29" s="240"/>
      <c r="L29" s="90" t="s">
        <v>413</v>
      </c>
      <c r="M29" s="240" t="s">
        <v>826</v>
      </c>
      <c r="N29" s="240"/>
      <c r="O29" s="309">
        <v>245</v>
      </c>
      <c r="P29" s="310">
        <v>245</v>
      </c>
    </row>
    <row r="30" spans="1:16" s="88" customFormat="1" x14ac:dyDescent="0.3">
      <c r="A30" s="438" t="s">
        <v>410</v>
      </c>
      <c r="B30" s="438"/>
      <c r="C30" s="438"/>
      <c r="D30" s="439" t="s">
        <v>435</v>
      </c>
      <c r="E30" s="439"/>
      <c r="F30" s="439"/>
      <c r="G30" s="440" t="s">
        <v>412</v>
      </c>
      <c r="H30" s="441"/>
      <c r="I30" s="442"/>
      <c r="J30" s="240" t="s">
        <v>10</v>
      </c>
      <c r="K30" s="240"/>
      <c r="L30" s="90" t="s">
        <v>413</v>
      </c>
      <c r="M30" s="240" t="s">
        <v>826</v>
      </c>
      <c r="N30" s="240"/>
      <c r="O30" s="309">
        <v>345</v>
      </c>
      <c r="P30" s="310">
        <v>345</v>
      </c>
    </row>
    <row r="31" spans="1:16" s="88" customFormat="1" x14ac:dyDescent="0.3">
      <c r="A31" s="438" t="s">
        <v>410</v>
      </c>
      <c r="B31" s="438"/>
      <c r="C31" s="438"/>
      <c r="D31" s="439" t="s">
        <v>436</v>
      </c>
      <c r="E31" s="439"/>
      <c r="F31" s="439"/>
      <c r="G31" s="440" t="s">
        <v>428</v>
      </c>
      <c r="H31" s="441"/>
      <c r="I31" s="442"/>
      <c r="J31" s="240" t="s">
        <v>10</v>
      </c>
      <c r="K31" s="240"/>
      <c r="L31" s="90" t="s">
        <v>413</v>
      </c>
      <c r="M31" s="240" t="s">
        <v>826</v>
      </c>
      <c r="N31" s="240"/>
      <c r="O31" s="309">
        <v>587</v>
      </c>
      <c r="P31" s="310">
        <v>587</v>
      </c>
    </row>
    <row r="32" spans="1:16" s="88" customFormat="1" x14ac:dyDescent="0.3">
      <c r="A32" s="438" t="s">
        <v>410</v>
      </c>
      <c r="B32" s="438"/>
      <c r="C32" s="438"/>
      <c r="D32" s="439" t="s">
        <v>437</v>
      </c>
      <c r="E32" s="439"/>
      <c r="F32" s="439"/>
      <c r="G32" s="440" t="s">
        <v>412</v>
      </c>
      <c r="H32" s="441"/>
      <c r="I32" s="442"/>
      <c r="J32" s="240" t="s">
        <v>10</v>
      </c>
      <c r="K32" s="240"/>
      <c r="L32" s="90" t="s">
        <v>413</v>
      </c>
      <c r="M32" s="240" t="s">
        <v>826</v>
      </c>
      <c r="N32" s="240"/>
      <c r="O32" s="309">
        <v>340</v>
      </c>
      <c r="P32" s="310">
        <v>340</v>
      </c>
    </row>
    <row r="33" spans="1:16" s="88" customFormat="1" x14ac:dyDescent="0.3">
      <c r="A33" s="438" t="s">
        <v>410</v>
      </c>
      <c r="B33" s="438"/>
      <c r="C33" s="438"/>
      <c r="D33" s="439" t="s">
        <v>438</v>
      </c>
      <c r="E33" s="439"/>
      <c r="F33" s="439"/>
      <c r="G33" s="440" t="s">
        <v>412</v>
      </c>
      <c r="H33" s="441"/>
      <c r="I33" s="442"/>
      <c r="J33" s="240" t="s">
        <v>10</v>
      </c>
      <c r="K33" s="240"/>
      <c r="L33" s="90" t="s">
        <v>413</v>
      </c>
      <c r="M33" s="240" t="s">
        <v>826</v>
      </c>
      <c r="N33" s="240"/>
      <c r="O33" s="309">
        <v>340</v>
      </c>
      <c r="P33" s="310">
        <v>340</v>
      </c>
    </row>
    <row r="34" spans="1:16" s="88" customFormat="1" x14ac:dyDescent="0.3">
      <c r="A34" s="438" t="s">
        <v>410</v>
      </c>
      <c r="B34" s="438"/>
      <c r="C34" s="438"/>
      <c r="D34" s="439" t="s">
        <v>439</v>
      </c>
      <c r="E34" s="439"/>
      <c r="F34" s="439"/>
      <c r="G34" s="440" t="s">
        <v>412</v>
      </c>
      <c r="H34" s="441"/>
      <c r="I34" s="442"/>
      <c r="J34" s="240" t="s">
        <v>10</v>
      </c>
      <c r="K34" s="240"/>
      <c r="L34" s="90" t="s">
        <v>413</v>
      </c>
      <c r="M34" s="240" t="s">
        <v>826</v>
      </c>
      <c r="N34" s="240"/>
      <c r="O34" s="309">
        <v>340</v>
      </c>
      <c r="P34" s="310">
        <v>340</v>
      </c>
    </row>
    <row r="35" spans="1:16" s="88" customFormat="1" x14ac:dyDescent="0.3">
      <c r="A35" s="438" t="s">
        <v>410</v>
      </c>
      <c r="B35" s="438"/>
      <c r="C35" s="438"/>
      <c r="D35" s="439" t="s">
        <v>440</v>
      </c>
      <c r="E35" s="439"/>
      <c r="F35" s="439"/>
      <c r="G35" s="440" t="s">
        <v>441</v>
      </c>
      <c r="H35" s="441"/>
      <c r="I35" s="442"/>
      <c r="J35" s="240" t="s">
        <v>10</v>
      </c>
      <c r="K35" s="240"/>
      <c r="L35" s="90" t="s">
        <v>413</v>
      </c>
      <c r="M35" s="240" t="s">
        <v>826</v>
      </c>
      <c r="N35" s="240"/>
      <c r="O35" s="309">
        <v>380</v>
      </c>
      <c r="P35" s="310">
        <v>380</v>
      </c>
    </row>
    <row r="36" spans="1:16" s="88" customFormat="1" x14ac:dyDescent="0.3">
      <c r="A36" s="438" t="s">
        <v>410</v>
      </c>
      <c r="B36" s="438"/>
      <c r="C36" s="438"/>
      <c r="D36" s="439" t="s">
        <v>442</v>
      </c>
      <c r="E36" s="439"/>
      <c r="F36" s="439"/>
      <c r="G36" s="440" t="s">
        <v>443</v>
      </c>
      <c r="H36" s="441"/>
      <c r="I36" s="442"/>
      <c r="J36" s="240" t="s">
        <v>10</v>
      </c>
      <c r="K36" s="240"/>
      <c r="L36" s="90" t="s">
        <v>413</v>
      </c>
      <c r="M36" s="240" t="s">
        <v>826</v>
      </c>
      <c r="N36" s="240"/>
      <c r="O36" s="309">
        <v>256</v>
      </c>
      <c r="P36" s="310">
        <v>256</v>
      </c>
    </row>
    <row r="37" spans="1:16" s="88" customFormat="1" x14ac:dyDescent="0.3">
      <c r="A37" s="438" t="s">
        <v>410</v>
      </c>
      <c r="B37" s="438"/>
      <c r="C37" s="438"/>
      <c r="D37" s="439" t="s">
        <v>444</v>
      </c>
      <c r="E37" s="439"/>
      <c r="F37" s="439"/>
      <c r="G37" s="440" t="s">
        <v>412</v>
      </c>
      <c r="H37" s="441"/>
      <c r="I37" s="442"/>
      <c r="J37" s="240" t="s">
        <v>10</v>
      </c>
      <c r="K37" s="240"/>
      <c r="L37" s="90" t="s">
        <v>413</v>
      </c>
      <c r="M37" s="240" t="s">
        <v>826</v>
      </c>
      <c r="N37" s="240"/>
      <c r="O37" s="309">
        <v>276</v>
      </c>
      <c r="P37" s="310">
        <v>276</v>
      </c>
    </row>
    <row r="38" spans="1:16" s="88" customFormat="1" x14ac:dyDescent="0.3">
      <c r="A38" s="438" t="s">
        <v>410</v>
      </c>
      <c r="B38" s="438"/>
      <c r="C38" s="438"/>
      <c r="D38" s="439" t="s">
        <v>445</v>
      </c>
      <c r="E38" s="439"/>
      <c r="F38" s="439"/>
      <c r="G38" s="440" t="s">
        <v>412</v>
      </c>
      <c r="H38" s="441"/>
      <c r="I38" s="442"/>
      <c r="J38" s="240" t="s">
        <v>10</v>
      </c>
      <c r="K38" s="240"/>
      <c r="L38" s="90" t="s">
        <v>413</v>
      </c>
      <c r="M38" s="240" t="s">
        <v>826</v>
      </c>
      <c r="N38" s="240"/>
      <c r="O38" s="309">
        <v>335</v>
      </c>
      <c r="P38" s="310">
        <v>335</v>
      </c>
    </row>
    <row r="39" spans="1:16" s="88" customFormat="1" x14ac:dyDescent="0.3">
      <c r="A39" s="438" t="s">
        <v>410</v>
      </c>
      <c r="B39" s="438"/>
      <c r="C39" s="438"/>
      <c r="D39" s="439" t="s">
        <v>446</v>
      </c>
      <c r="E39" s="439"/>
      <c r="F39" s="439"/>
      <c r="G39" s="440" t="s">
        <v>443</v>
      </c>
      <c r="H39" s="441"/>
      <c r="I39" s="442"/>
      <c r="J39" s="240" t="s">
        <v>10</v>
      </c>
      <c r="K39" s="240"/>
      <c r="L39" s="90" t="s">
        <v>413</v>
      </c>
      <c r="M39" s="240" t="s">
        <v>826</v>
      </c>
      <c r="N39" s="240"/>
      <c r="O39" s="309">
        <v>450</v>
      </c>
      <c r="P39" s="310">
        <v>450</v>
      </c>
    </row>
    <row r="40" spans="1:16" s="88" customFormat="1" x14ac:dyDescent="0.3">
      <c r="A40" s="438" t="s">
        <v>410</v>
      </c>
      <c r="B40" s="438"/>
      <c r="C40" s="438"/>
      <c r="D40" s="439" t="s">
        <v>446</v>
      </c>
      <c r="E40" s="439"/>
      <c r="F40" s="439"/>
      <c r="G40" s="440" t="s">
        <v>429</v>
      </c>
      <c r="H40" s="441"/>
      <c r="I40" s="442"/>
      <c r="J40" s="240" t="s">
        <v>10</v>
      </c>
      <c r="K40" s="240"/>
      <c r="L40" s="90" t="s">
        <v>413</v>
      </c>
      <c r="M40" s="240" t="s">
        <v>826</v>
      </c>
      <c r="N40" s="240"/>
      <c r="O40" s="309">
        <v>540</v>
      </c>
      <c r="P40" s="310">
        <v>540</v>
      </c>
    </row>
    <row r="41" spans="1:16" s="88" customFormat="1" x14ac:dyDescent="0.3">
      <c r="A41" s="438" t="s">
        <v>410</v>
      </c>
      <c r="B41" s="438"/>
      <c r="C41" s="438"/>
      <c r="D41" s="439" t="s">
        <v>447</v>
      </c>
      <c r="E41" s="439"/>
      <c r="F41" s="439"/>
      <c r="G41" s="440" t="s">
        <v>412</v>
      </c>
      <c r="H41" s="441"/>
      <c r="I41" s="442"/>
      <c r="J41" s="240" t="s">
        <v>10</v>
      </c>
      <c r="K41" s="240"/>
      <c r="L41" s="90" t="s">
        <v>413</v>
      </c>
      <c r="M41" s="240" t="s">
        <v>826</v>
      </c>
      <c r="N41" s="240"/>
      <c r="O41" s="309">
        <v>540</v>
      </c>
      <c r="P41" s="310">
        <v>540</v>
      </c>
    </row>
    <row r="42" spans="1:16" s="88" customFormat="1" x14ac:dyDescent="0.3">
      <c r="A42" s="438" t="s">
        <v>410</v>
      </c>
      <c r="B42" s="438"/>
      <c r="C42" s="438"/>
      <c r="D42" s="439" t="s">
        <v>448</v>
      </c>
      <c r="E42" s="439"/>
      <c r="F42" s="439"/>
      <c r="G42" s="446" t="s">
        <v>412</v>
      </c>
      <c r="H42" s="447"/>
      <c r="I42" s="448"/>
      <c r="J42" s="240" t="s">
        <v>10</v>
      </c>
      <c r="K42" s="240"/>
      <c r="L42" s="90" t="s">
        <v>413</v>
      </c>
      <c r="M42" s="240" t="s">
        <v>826</v>
      </c>
      <c r="N42" s="240"/>
      <c r="O42" s="309">
        <v>270</v>
      </c>
      <c r="P42" s="310">
        <v>270</v>
      </c>
    </row>
    <row r="43" spans="1:16" s="88" customFormat="1" x14ac:dyDescent="0.3">
      <c r="A43" s="438" t="s">
        <v>410</v>
      </c>
      <c r="B43" s="438"/>
      <c r="C43" s="438"/>
      <c r="D43" s="439" t="s">
        <v>449</v>
      </c>
      <c r="E43" s="439"/>
      <c r="F43" s="439"/>
      <c r="G43" s="446" t="s">
        <v>412</v>
      </c>
      <c r="H43" s="447"/>
      <c r="I43" s="448"/>
      <c r="J43" s="240" t="s">
        <v>10</v>
      </c>
      <c r="K43" s="240"/>
      <c r="L43" s="90" t="s">
        <v>413</v>
      </c>
      <c r="M43" s="240" t="s">
        <v>826</v>
      </c>
      <c r="N43" s="240"/>
      <c r="O43" s="309">
        <v>390</v>
      </c>
      <c r="P43" s="310">
        <v>390</v>
      </c>
    </row>
    <row r="44" spans="1:16" s="88" customFormat="1" x14ac:dyDescent="0.3">
      <c r="A44" s="438" t="s">
        <v>410</v>
      </c>
      <c r="B44" s="438"/>
      <c r="C44" s="438"/>
      <c r="D44" s="439" t="s">
        <v>450</v>
      </c>
      <c r="E44" s="439"/>
      <c r="F44" s="439"/>
      <c r="G44" s="446" t="s">
        <v>412</v>
      </c>
      <c r="H44" s="447"/>
      <c r="I44" s="448"/>
      <c r="J44" s="240" t="s">
        <v>10</v>
      </c>
      <c r="K44" s="240"/>
      <c r="L44" s="90" t="s">
        <v>413</v>
      </c>
      <c r="M44" s="240" t="s">
        <v>826</v>
      </c>
      <c r="N44" s="240"/>
      <c r="O44" s="309">
        <v>390</v>
      </c>
      <c r="P44" s="310">
        <v>390</v>
      </c>
    </row>
    <row r="45" spans="1:16" s="88" customFormat="1" x14ac:dyDescent="0.3">
      <c r="A45" s="438" t="s">
        <v>410</v>
      </c>
      <c r="B45" s="438"/>
      <c r="C45" s="438"/>
      <c r="D45" s="439" t="s">
        <v>451</v>
      </c>
      <c r="E45" s="439"/>
      <c r="F45" s="439"/>
      <c r="G45" s="446" t="s">
        <v>412</v>
      </c>
      <c r="H45" s="447"/>
      <c r="I45" s="448"/>
      <c r="J45" s="240" t="s">
        <v>10</v>
      </c>
      <c r="K45" s="240"/>
      <c r="L45" s="90" t="s">
        <v>413</v>
      </c>
      <c r="M45" s="240" t="s">
        <v>826</v>
      </c>
      <c r="N45" s="240"/>
      <c r="O45" s="309">
        <v>260</v>
      </c>
      <c r="P45" s="310">
        <v>260</v>
      </c>
    </row>
    <row r="46" spans="1:16" s="88" customFormat="1" x14ac:dyDescent="0.3">
      <c r="A46" s="438" t="s">
        <v>410</v>
      </c>
      <c r="B46" s="438"/>
      <c r="C46" s="438"/>
      <c r="D46" s="439" t="s">
        <v>452</v>
      </c>
      <c r="E46" s="439"/>
      <c r="F46" s="439"/>
      <c r="G46" s="446" t="s">
        <v>412</v>
      </c>
      <c r="H46" s="447"/>
      <c r="I46" s="448"/>
      <c r="J46" s="240" t="s">
        <v>10</v>
      </c>
      <c r="K46" s="240"/>
      <c r="L46" s="90" t="s">
        <v>413</v>
      </c>
      <c r="M46" s="240" t="s">
        <v>826</v>
      </c>
      <c r="N46" s="240"/>
      <c r="O46" s="309">
        <v>350</v>
      </c>
      <c r="P46" s="310">
        <v>350</v>
      </c>
    </row>
    <row r="47" spans="1:16" s="88" customFormat="1" x14ac:dyDescent="0.3">
      <c r="A47" s="438" t="s">
        <v>410</v>
      </c>
      <c r="B47" s="438"/>
      <c r="C47" s="438"/>
      <c r="D47" s="439" t="s">
        <v>453</v>
      </c>
      <c r="E47" s="439"/>
      <c r="F47" s="439"/>
      <c r="G47" s="446" t="s">
        <v>412</v>
      </c>
      <c r="H47" s="447"/>
      <c r="I47" s="448"/>
      <c r="J47" s="240" t="s">
        <v>10</v>
      </c>
      <c r="K47" s="240"/>
      <c r="L47" s="90" t="s">
        <v>413</v>
      </c>
      <c r="M47" s="240" t="s">
        <v>826</v>
      </c>
      <c r="N47" s="240"/>
      <c r="O47" s="309">
        <v>340</v>
      </c>
      <c r="P47" s="310">
        <v>340</v>
      </c>
    </row>
    <row r="48" spans="1:16" s="88" customFormat="1" x14ac:dyDescent="0.3">
      <c r="A48" s="438" t="s">
        <v>410</v>
      </c>
      <c r="B48" s="438"/>
      <c r="C48" s="438"/>
      <c r="D48" s="439" t="s">
        <v>454</v>
      </c>
      <c r="E48" s="439"/>
      <c r="F48" s="439"/>
      <c r="G48" s="446" t="s">
        <v>412</v>
      </c>
      <c r="H48" s="447"/>
      <c r="I48" s="448"/>
      <c r="J48" s="240" t="s">
        <v>10</v>
      </c>
      <c r="K48" s="240"/>
      <c r="L48" s="90" t="s">
        <v>413</v>
      </c>
      <c r="M48" s="240" t="s">
        <v>826</v>
      </c>
      <c r="N48" s="240"/>
      <c r="O48" s="309">
        <v>245</v>
      </c>
      <c r="P48" s="310">
        <v>245</v>
      </c>
    </row>
    <row r="49" spans="1:16" s="88" customFormat="1" x14ac:dyDescent="0.3">
      <c r="A49" s="438" t="s">
        <v>410</v>
      </c>
      <c r="B49" s="438"/>
      <c r="C49" s="438"/>
      <c r="D49" s="439" t="s">
        <v>455</v>
      </c>
      <c r="E49" s="439"/>
      <c r="F49" s="439"/>
      <c r="G49" s="446" t="s">
        <v>412</v>
      </c>
      <c r="H49" s="447"/>
      <c r="I49" s="448"/>
      <c r="J49" s="240" t="s">
        <v>10</v>
      </c>
      <c r="K49" s="240"/>
      <c r="L49" s="90" t="s">
        <v>413</v>
      </c>
      <c r="M49" s="240" t="s">
        <v>826</v>
      </c>
      <c r="N49" s="240"/>
      <c r="O49" s="309">
        <v>275</v>
      </c>
      <c r="P49" s="310">
        <v>275</v>
      </c>
    </row>
    <row r="50" spans="1:16" s="88" customFormat="1" x14ac:dyDescent="0.3">
      <c r="A50" s="438" t="s">
        <v>410</v>
      </c>
      <c r="B50" s="438"/>
      <c r="C50" s="438"/>
      <c r="D50" s="439" t="s">
        <v>456</v>
      </c>
      <c r="E50" s="439"/>
      <c r="F50" s="439"/>
      <c r="G50" s="446" t="s">
        <v>412</v>
      </c>
      <c r="H50" s="447"/>
      <c r="I50" s="448"/>
      <c r="J50" s="240" t="s">
        <v>10</v>
      </c>
      <c r="K50" s="240"/>
      <c r="L50" s="90" t="s">
        <v>413</v>
      </c>
      <c r="M50" s="240" t="s">
        <v>826</v>
      </c>
      <c r="N50" s="240"/>
      <c r="O50" s="309">
        <v>345</v>
      </c>
      <c r="P50" s="310">
        <v>345</v>
      </c>
    </row>
    <row r="51" spans="1:16" s="88" customFormat="1" x14ac:dyDescent="0.3">
      <c r="A51" s="438" t="s">
        <v>410</v>
      </c>
      <c r="B51" s="438"/>
      <c r="C51" s="438"/>
      <c r="D51" s="439" t="s">
        <v>457</v>
      </c>
      <c r="E51" s="439"/>
      <c r="F51" s="439"/>
      <c r="G51" s="446" t="s">
        <v>458</v>
      </c>
      <c r="H51" s="447"/>
      <c r="I51" s="448"/>
      <c r="J51" s="240" t="s">
        <v>10</v>
      </c>
      <c r="K51" s="240"/>
      <c r="L51" s="90" t="s">
        <v>413</v>
      </c>
      <c r="M51" s="240" t="s">
        <v>826</v>
      </c>
      <c r="N51" s="240"/>
      <c r="O51" s="309">
        <v>570</v>
      </c>
      <c r="P51" s="310">
        <v>570</v>
      </c>
    </row>
    <row r="52" spans="1:16" s="88" customFormat="1" x14ac:dyDescent="0.3">
      <c r="A52" s="438" t="s">
        <v>410</v>
      </c>
      <c r="B52" s="438"/>
      <c r="C52" s="438"/>
      <c r="D52" s="439" t="s">
        <v>459</v>
      </c>
      <c r="E52" s="439"/>
      <c r="F52" s="439"/>
      <c r="G52" s="446" t="s">
        <v>412</v>
      </c>
      <c r="H52" s="447"/>
      <c r="I52" s="448"/>
      <c r="J52" s="240" t="s">
        <v>10</v>
      </c>
      <c r="K52" s="240"/>
      <c r="L52" s="90" t="s">
        <v>413</v>
      </c>
      <c r="M52" s="240" t="s">
        <v>826</v>
      </c>
      <c r="N52" s="240"/>
      <c r="O52" s="309">
        <v>795</v>
      </c>
      <c r="P52" s="310">
        <v>795</v>
      </c>
    </row>
    <row r="53" spans="1:16" s="88" customFormat="1" x14ac:dyDescent="0.3">
      <c r="A53" s="438" t="s">
        <v>410</v>
      </c>
      <c r="B53" s="438"/>
      <c r="C53" s="438"/>
      <c r="D53" s="439" t="s">
        <v>460</v>
      </c>
      <c r="E53" s="439"/>
      <c r="F53" s="439"/>
      <c r="G53" s="446" t="s">
        <v>412</v>
      </c>
      <c r="H53" s="447"/>
      <c r="I53" s="448"/>
      <c r="J53" s="240" t="s">
        <v>10</v>
      </c>
      <c r="K53" s="240"/>
      <c r="L53" s="90" t="s">
        <v>413</v>
      </c>
      <c r="M53" s="240" t="s">
        <v>826</v>
      </c>
      <c r="N53" s="240"/>
      <c r="O53" s="309">
        <v>275</v>
      </c>
      <c r="P53" s="310">
        <v>275</v>
      </c>
    </row>
    <row r="54" spans="1:16" s="88" customFormat="1" x14ac:dyDescent="0.3">
      <c r="A54" s="438" t="s">
        <v>410</v>
      </c>
      <c r="B54" s="438"/>
      <c r="C54" s="438"/>
      <c r="D54" s="439" t="s">
        <v>461</v>
      </c>
      <c r="E54" s="439"/>
      <c r="F54" s="439"/>
      <c r="G54" s="446" t="s">
        <v>412</v>
      </c>
      <c r="H54" s="447"/>
      <c r="I54" s="448"/>
      <c r="J54" s="240" t="s">
        <v>10</v>
      </c>
      <c r="K54" s="240"/>
      <c r="L54" s="90" t="s">
        <v>413</v>
      </c>
      <c r="M54" s="240" t="s">
        <v>826</v>
      </c>
      <c r="N54" s="240"/>
      <c r="O54" s="309">
        <v>328</v>
      </c>
      <c r="P54" s="310">
        <v>328</v>
      </c>
    </row>
    <row r="55" spans="1:16" s="88" customFormat="1" x14ac:dyDescent="0.3">
      <c r="A55" s="438" t="s">
        <v>410</v>
      </c>
      <c r="B55" s="438"/>
      <c r="C55" s="438"/>
      <c r="D55" s="439" t="s">
        <v>462</v>
      </c>
      <c r="E55" s="439"/>
      <c r="F55" s="439"/>
      <c r="G55" s="446" t="s">
        <v>412</v>
      </c>
      <c r="H55" s="447"/>
      <c r="I55" s="448"/>
      <c r="J55" s="240" t="s">
        <v>10</v>
      </c>
      <c r="K55" s="240"/>
      <c r="L55" s="90" t="s">
        <v>413</v>
      </c>
      <c r="M55" s="240" t="s">
        <v>826</v>
      </c>
      <c r="N55" s="240"/>
      <c r="O55" s="309">
        <v>245</v>
      </c>
      <c r="P55" s="310">
        <v>245</v>
      </c>
    </row>
    <row r="56" spans="1:16" s="88" customFormat="1" x14ac:dyDescent="0.3">
      <c r="A56" s="438" t="s">
        <v>410</v>
      </c>
      <c r="B56" s="438"/>
      <c r="C56" s="438"/>
      <c r="D56" s="439" t="s">
        <v>463</v>
      </c>
      <c r="E56" s="439"/>
      <c r="F56" s="439"/>
      <c r="G56" s="446" t="s">
        <v>458</v>
      </c>
      <c r="H56" s="447"/>
      <c r="I56" s="448"/>
      <c r="J56" s="240" t="s">
        <v>10</v>
      </c>
      <c r="K56" s="240"/>
      <c r="L56" s="90" t="s">
        <v>413</v>
      </c>
      <c r="M56" s="240" t="s">
        <v>826</v>
      </c>
      <c r="N56" s="240"/>
      <c r="O56" s="309">
        <v>684</v>
      </c>
      <c r="P56" s="310">
        <v>684</v>
      </c>
    </row>
    <row r="57" spans="1:16" s="88" customFormat="1" x14ac:dyDescent="0.3">
      <c r="A57" s="438" t="s">
        <v>410</v>
      </c>
      <c r="B57" s="438"/>
      <c r="C57" s="438"/>
      <c r="D57" s="439" t="s">
        <v>464</v>
      </c>
      <c r="E57" s="439"/>
      <c r="F57" s="439"/>
      <c r="G57" s="446" t="s">
        <v>412</v>
      </c>
      <c r="H57" s="447"/>
      <c r="I57" s="448"/>
      <c r="J57" s="240" t="s">
        <v>10</v>
      </c>
      <c r="K57" s="240"/>
      <c r="L57" s="90" t="s">
        <v>413</v>
      </c>
      <c r="M57" s="240" t="s">
        <v>826</v>
      </c>
      <c r="N57" s="240"/>
      <c r="O57" s="309">
        <v>245</v>
      </c>
      <c r="P57" s="310">
        <v>245</v>
      </c>
    </row>
    <row r="58" spans="1:16" s="88" customFormat="1" x14ac:dyDescent="0.3">
      <c r="A58" s="438" t="s">
        <v>410</v>
      </c>
      <c r="B58" s="438"/>
      <c r="C58" s="438"/>
      <c r="D58" s="439" t="s">
        <v>465</v>
      </c>
      <c r="E58" s="439"/>
      <c r="F58" s="439"/>
      <c r="G58" s="446" t="s">
        <v>412</v>
      </c>
      <c r="H58" s="447"/>
      <c r="I58" s="448"/>
      <c r="J58" s="240" t="s">
        <v>10</v>
      </c>
      <c r="K58" s="240"/>
      <c r="L58" s="90" t="s">
        <v>413</v>
      </c>
      <c r="M58" s="240" t="s">
        <v>826</v>
      </c>
      <c r="N58" s="240"/>
      <c r="O58" s="309">
        <v>266</v>
      </c>
      <c r="P58" s="310">
        <v>266</v>
      </c>
    </row>
    <row r="59" spans="1:16" s="88" customFormat="1" x14ac:dyDescent="0.3">
      <c r="A59" s="438" t="s">
        <v>410</v>
      </c>
      <c r="B59" s="438"/>
      <c r="C59" s="438"/>
      <c r="D59" s="439" t="s">
        <v>466</v>
      </c>
      <c r="E59" s="439"/>
      <c r="F59" s="439"/>
      <c r="G59" s="446" t="s">
        <v>412</v>
      </c>
      <c r="H59" s="447"/>
      <c r="I59" s="448"/>
      <c r="J59" s="240" t="s">
        <v>10</v>
      </c>
      <c r="K59" s="240"/>
      <c r="L59" s="90" t="s">
        <v>413</v>
      </c>
      <c r="M59" s="240" t="s">
        <v>826</v>
      </c>
      <c r="N59" s="240"/>
      <c r="O59" s="309">
        <v>684</v>
      </c>
      <c r="P59" s="310">
        <v>684</v>
      </c>
    </row>
    <row r="60" spans="1:16" s="88" customFormat="1" x14ac:dyDescent="0.3">
      <c r="A60" s="438" t="s">
        <v>410</v>
      </c>
      <c r="B60" s="438"/>
      <c r="C60" s="438"/>
      <c r="D60" s="439" t="s">
        <v>467</v>
      </c>
      <c r="E60" s="439"/>
      <c r="F60" s="439"/>
      <c r="G60" s="446" t="s">
        <v>412</v>
      </c>
      <c r="H60" s="447"/>
      <c r="I60" s="448"/>
      <c r="J60" s="240" t="s">
        <v>10</v>
      </c>
      <c r="K60" s="240"/>
      <c r="L60" s="90" t="s">
        <v>413</v>
      </c>
      <c r="M60" s="240" t="s">
        <v>826</v>
      </c>
      <c r="N60" s="240"/>
      <c r="O60" s="309">
        <v>263</v>
      </c>
      <c r="P60" s="310">
        <v>263</v>
      </c>
    </row>
    <row r="61" spans="1:16" s="88" customFormat="1" x14ac:dyDescent="0.3">
      <c r="A61" s="438" t="s">
        <v>410</v>
      </c>
      <c r="B61" s="438"/>
      <c r="C61" s="438"/>
      <c r="D61" s="439" t="s">
        <v>468</v>
      </c>
      <c r="E61" s="439"/>
      <c r="F61" s="439"/>
      <c r="G61" s="446" t="s">
        <v>428</v>
      </c>
      <c r="H61" s="447"/>
      <c r="I61" s="448"/>
      <c r="J61" s="240" t="s">
        <v>10</v>
      </c>
      <c r="K61" s="240"/>
      <c r="L61" s="90" t="s">
        <v>413</v>
      </c>
      <c r="M61" s="240" t="s">
        <v>826</v>
      </c>
      <c r="N61" s="240"/>
      <c r="O61" s="309">
        <v>363</v>
      </c>
      <c r="P61" s="310">
        <v>363</v>
      </c>
    </row>
    <row r="62" spans="1:16" s="88" customFormat="1" x14ac:dyDescent="0.3">
      <c r="A62" s="438" t="s">
        <v>410</v>
      </c>
      <c r="B62" s="438"/>
      <c r="C62" s="438"/>
      <c r="D62" s="439" t="s">
        <v>469</v>
      </c>
      <c r="E62" s="439"/>
      <c r="F62" s="439"/>
      <c r="G62" s="440" t="s">
        <v>412</v>
      </c>
      <c r="H62" s="441"/>
      <c r="I62" s="442"/>
      <c r="J62" s="240" t="s">
        <v>10</v>
      </c>
      <c r="K62" s="240"/>
      <c r="L62" s="90" t="s">
        <v>413</v>
      </c>
      <c r="M62" s="240" t="s">
        <v>826</v>
      </c>
      <c r="N62" s="240"/>
      <c r="O62" s="309">
        <v>511</v>
      </c>
      <c r="P62" s="310">
        <v>511</v>
      </c>
    </row>
    <row r="63" spans="1:16" s="88" customFormat="1" x14ac:dyDescent="0.3">
      <c r="A63" s="438" t="s">
        <v>410</v>
      </c>
      <c r="B63" s="438"/>
      <c r="C63" s="438"/>
      <c r="D63" s="439" t="s">
        <v>470</v>
      </c>
      <c r="E63" s="439"/>
      <c r="F63" s="439"/>
      <c r="G63" s="446" t="s">
        <v>471</v>
      </c>
      <c r="H63" s="447"/>
      <c r="I63" s="448"/>
      <c r="J63" s="240" t="s">
        <v>10</v>
      </c>
      <c r="K63" s="240"/>
      <c r="L63" s="90" t="s">
        <v>413</v>
      </c>
      <c r="M63" s="240" t="s">
        <v>826</v>
      </c>
      <c r="N63" s="240"/>
      <c r="O63" s="309">
        <v>897</v>
      </c>
      <c r="P63" s="310">
        <v>897</v>
      </c>
    </row>
    <row r="64" spans="1:16" s="88" customFormat="1" x14ac:dyDescent="0.3">
      <c r="A64" s="438" t="s">
        <v>410</v>
      </c>
      <c r="B64" s="438"/>
      <c r="C64" s="438"/>
      <c r="D64" s="439" t="s">
        <v>472</v>
      </c>
      <c r="E64" s="439"/>
      <c r="F64" s="439"/>
      <c r="G64" s="446" t="s">
        <v>412</v>
      </c>
      <c r="H64" s="447"/>
      <c r="I64" s="448"/>
      <c r="J64" s="240" t="s">
        <v>10</v>
      </c>
      <c r="K64" s="240"/>
      <c r="L64" s="90" t="s">
        <v>413</v>
      </c>
      <c r="M64" s="240" t="s">
        <v>826</v>
      </c>
      <c r="N64" s="240"/>
      <c r="O64" s="309">
        <v>318</v>
      </c>
      <c r="P64" s="310">
        <v>318</v>
      </c>
    </row>
    <row r="65" spans="1:16" s="88" customFormat="1" x14ac:dyDescent="0.3">
      <c r="A65" s="438" t="s">
        <v>410</v>
      </c>
      <c r="B65" s="438"/>
      <c r="C65" s="438"/>
      <c r="D65" s="439" t="s">
        <v>473</v>
      </c>
      <c r="E65" s="439"/>
      <c r="F65" s="439"/>
      <c r="G65" s="446" t="s">
        <v>412</v>
      </c>
      <c r="H65" s="447"/>
      <c r="I65" s="448"/>
      <c r="J65" s="240" t="s">
        <v>10</v>
      </c>
      <c r="K65" s="240"/>
      <c r="L65" s="90" t="s">
        <v>413</v>
      </c>
      <c r="M65" s="240" t="s">
        <v>826</v>
      </c>
      <c r="N65" s="240"/>
      <c r="O65" s="309">
        <v>483</v>
      </c>
      <c r="P65" s="310">
        <v>483</v>
      </c>
    </row>
    <row r="66" spans="1:16" s="88" customFormat="1" x14ac:dyDescent="0.3">
      <c r="A66" s="438" t="s">
        <v>410</v>
      </c>
      <c r="B66" s="438"/>
      <c r="C66" s="438"/>
      <c r="D66" s="439" t="s">
        <v>474</v>
      </c>
      <c r="E66" s="439"/>
      <c r="F66" s="439"/>
      <c r="G66" s="446" t="s">
        <v>412</v>
      </c>
      <c r="H66" s="447"/>
      <c r="I66" s="448"/>
      <c r="J66" s="240" t="s">
        <v>10</v>
      </c>
      <c r="K66" s="240"/>
      <c r="L66" s="90" t="s">
        <v>413</v>
      </c>
      <c r="M66" s="240" t="s">
        <v>826</v>
      </c>
      <c r="N66" s="240"/>
      <c r="O66" s="309">
        <v>828</v>
      </c>
      <c r="P66" s="310">
        <v>828</v>
      </c>
    </row>
    <row r="67" spans="1:16" s="88" customFormat="1" x14ac:dyDescent="0.3">
      <c r="A67" s="438" t="s">
        <v>410</v>
      </c>
      <c r="B67" s="438"/>
      <c r="C67" s="438"/>
      <c r="D67" s="439" t="s">
        <v>475</v>
      </c>
      <c r="E67" s="439"/>
      <c r="F67" s="439"/>
      <c r="G67" s="446" t="s">
        <v>412</v>
      </c>
      <c r="H67" s="447"/>
      <c r="I67" s="448"/>
      <c r="J67" s="240" t="s">
        <v>10</v>
      </c>
      <c r="K67" s="240"/>
      <c r="L67" s="90" t="s">
        <v>413</v>
      </c>
      <c r="M67" s="240" t="s">
        <v>826</v>
      </c>
      <c r="N67" s="240"/>
      <c r="O67" s="309">
        <v>276</v>
      </c>
      <c r="P67" s="310">
        <v>276</v>
      </c>
    </row>
    <row r="68" spans="1:16" s="88" customFormat="1" x14ac:dyDescent="0.3">
      <c r="A68" s="438" t="s">
        <v>410</v>
      </c>
      <c r="B68" s="438"/>
      <c r="C68" s="438"/>
      <c r="D68" s="439" t="s">
        <v>476</v>
      </c>
      <c r="E68" s="439"/>
      <c r="F68" s="439"/>
      <c r="G68" s="446" t="s">
        <v>412</v>
      </c>
      <c r="H68" s="447"/>
      <c r="I68" s="448"/>
      <c r="J68" s="240" t="s">
        <v>10</v>
      </c>
      <c r="K68" s="240"/>
      <c r="L68" s="90" t="s">
        <v>413</v>
      </c>
      <c r="M68" s="240" t="s">
        <v>826</v>
      </c>
      <c r="N68" s="240"/>
      <c r="O68" s="309">
        <v>290</v>
      </c>
      <c r="P68" s="310">
        <v>290</v>
      </c>
    </row>
    <row r="69" spans="1:16" s="88" customFormat="1" x14ac:dyDescent="0.3">
      <c r="A69" s="438" t="s">
        <v>410</v>
      </c>
      <c r="B69" s="438"/>
      <c r="C69" s="438"/>
      <c r="D69" s="439" t="s">
        <v>477</v>
      </c>
      <c r="E69" s="439"/>
      <c r="F69" s="439"/>
      <c r="G69" s="446" t="s">
        <v>412</v>
      </c>
      <c r="H69" s="447"/>
      <c r="I69" s="448"/>
      <c r="J69" s="240" t="s">
        <v>10</v>
      </c>
      <c r="K69" s="240"/>
      <c r="L69" s="90" t="s">
        <v>413</v>
      </c>
      <c r="M69" s="240" t="s">
        <v>826</v>
      </c>
      <c r="N69" s="240"/>
      <c r="O69" s="309">
        <v>759</v>
      </c>
      <c r="P69" s="310">
        <v>759</v>
      </c>
    </row>
    <row r="70" spans="1:16" s="88" customFormat="1" x14ac:dyDescent="0.3">
      <c r="A70" s="438" t="s">
        <v>410</v>
      </c>
      <c r="B70" s="438"/>
      <c r="C70" s="438"/>
      <c r="D70" s="439" t="s">
        <v>478</v>
      </c>
      <c r="E70" s="439"/>
      <c r="F70" s="439"/>
      <c r="G70" s="446" t="s">
        <v>412</v>
      </c>
      <c r="H70" s="447"/>
      <c r="I70" s="448"/>
      <c r="J70" s="240" t="s">
        <v>10</v>
      </c>
      <c r="K70" s="240"/>
      <c r="L70" s="90" t="s">
        <v>413</v>
      </c>
      <c r="M70" s="240" t="s">
        <v>826</v>
      </c>
      <c r="N70" s="240"/>
      <c r="O70" s="309">
        <v>897</v>
      </c>
      <c r="P70" s="310">
        <v>897</v>
      </c>
    </row>
    <row r="71" spans="1:16" s="88" customFormat="1" x14ac:dyDescent="0.3">
      <c r="A71" s="438" t="s">
        <v>410</v>
      </c>
      <c r="B71" s="438"/>
      <c r="C71" s="438"/>
      <c r="D71" s="439" t="s">
        <v>479</v>
      </c>
      <c r="E71" s="439"/>
      <c r="F71" s="439"/>
      <c r="G71" s="446" t="s">
        <v>412</v>
      </c>
      <c r="H71" s="447"/>
      <c r="I71" s="448"/>
      <c r="J71" s="240" t="s">
        <v>10</v>
      </c>
      <c r="K71" s="240"/>
      <c r="L71" s="90" t="s">
        <v>413</v>
      </c>
      <c r="M71" s="240" t="s">
        <v>826</v>
      </c>
      <c r="N71" s="240"/>
      <c r="O71" s="309">
        <v>532</v>
      </c>
      <c r="P71" s="310">
        <v>532</v>
      </c>
    </row>
    <row r="72" spans="1:16" s="88" customFormat="1" x14ac:dyDescent="0.3">
      <c r="A72" s="438" t="s">
        <v>410</v>
      </c>
      <c r="B72" s="438"/>
      <c r="C72" s="438"/>
      <c r="D72" s="439" t="s">
        <v>480</v>
      </c>
      <c r="E72" s="439"/>
      <c r="F72" s="439"/>
      <c r="G72" s="446" t="s">
        <v>412</v>
      </c>
      <c r="H72" s="447"/>
      <c r="I72" s="448"/>
      <c r="J72" s="240" t="s">
        <v>10</v>
      </c>
      <c r="K72" s="240"/>
      <c r="L72" s="90" t="s">
        <v>413</v>
      </c>
      <c r="M72" s="240" t="s">
        <v>826</v>
      </c>
      <c r="N72" s="240"/>
      <c r="O72" s="309">
        <v>587</v>
      </c>
      <c r="P72" s="310">
        <v>587</v>
      </c>
    </row>
    <row r="73" spans="1:16" s="88" customFormat="1" x14ac:dyDescent="0.3">
      <c r="A73" s="438" t="s">
        <v>410</v>
      </c>
      <c r="B73" s="438"/>
      <c r="C73" s="438"/>
      <c r="D73" s="439" t="s">
        <v>481</v>
      </c>
      <c r="E73" s="439"/>
      <c r="F73" s="439"/>
      <c r="G73" s="446" t="s">
        <v>412</v>
      </c>
      <c r="H73" s="447"/>
      <c r="I73" s="448"/>
      <c r="J73" s="240" t="s">
        <v>10</v>
      </c>
      <c r="K73" s="240"/>
      <c r="L73" s="90" t="s">
        <v>413</v>
      </c>
      <c r="M73" s="240" t="s">
        <v>826</v>
      </c>
      <c r="N73" s="240"/>
      <c r="O73" s="309">
        <v>795</v>
      </c>
      <c r="P73" s="310">
        <v>795</v>
      </c>
    </row>
    <row r="74" spans="1:16" s="88" customFormat="1" x14ac:dyDescent="0.3">
      <c r="A74" s="438" t="s">
        <v>410</v>
      </c>
      <c r="B74" s="438"/>
      <c r="C74" s="438"/>
      <c r="D74" s="439" t="s">
        <v>482</v>
      </c>
      <c r="E74" s="439"/>
      <c r="F74" s="439"/>
      <c r="G74" s="446" t="s">
        <v>412</v>
      </c>
      <c r="H74" s="447"/>
      <c r="I74" s="448"/>
      <c r="J74" s="240" t="s">
        <v>10</v>
      </c>
      <c r="K74" s="240"/>
      <c r="L74" s="90" t="s">
        <v>413</v>
      </c>
      <c r="M74" s="240" t="s">
        <v>826</v>
      </c>
      <c r="N74" s="240"/>
      <c r="O74" s="309">
        <v>311</v>
      </c>
      <c r="P74" s="310">
        <v>311</v>
      </c>
    </row>
    <row r="75" spans="1:16" s="88" customFormat="1" x14ac:dyDescent="0.3">
      <c r="A75" s="438" t="s">
        <v>410</v>
      </c>
      <c r="B75" s="438"/>
      <c r="C75" s="438"/>
      <c r="D75" s="439" t="s">
        <v>483</v>
      </c>
      <c r="E75" s="439"/>
      <c r="F75" s="439"/>
      <c r="G75" s="446" t="s">
        <v>412</v>
      </c>
      <c r="H75" s="447"/>
      <c r="I75" s="448"/>
      <c r="J75" s="240" t="s">
        <v>10</v>
      </c>
      <c r="K75" s="240"/>
      <c r="L75" s="90" t="s">
        <v>413</v>
      </c>
      <c r="M75" s="240" t="s">
        <v>826</v>
      </c>
      <c r="N75" s="240"/>
      <c r="O75" s="309">
        <v>555</v>
      </c>
      <c r="P75" s="310">
        <v>555</v>
      </c>
    </row>
    <row r="76" spans="1:16" s="88" customFormat="1" x14ac:dyDescent="0.3">
      <c r="A76" s="438" t="s">
        <v>410</v>
      </c>
      <c r="B76" s="438"/>
      <c r="C76" s="438"/>
      <c r="D76" s="439" t="s">
        <v>484</v>
      </c>
      <c r="E76" s="439"/>
      <c r="F76" s="439"/>
      <c r="G76" s="446" t="s">
        <v>428</v>
      </c>
      <c r="H76" s="447"/>
      <c r="I76" s="448"/>
      <c r="J76" s="240" t="s">
        <v>10</v>
      </c>
      <c r="K76" s="240"/>
      <c r="L76" s="90" t="s">
        <v>413</v>
      </c>
      <c r="M76" s="240" t="s">
        <v>826</v>
      </c>
      <c r="N76" s="240"/>
      <c r="O76" s="309">
        <v>687</v>
      </c>
      <c r="P76" s="310">
        <v>687</v>
      </c>
    </row>
    <row r="77" spans="1:16" s="88" customFormat="1" x14ac:dyDescent="0.3">
      <c r="A77" s="438" t="s">
        <v>410</v>
      </c>
      <c r="B77" s="438"/>
      <c r="C77" s="438"/>
      <c r="D77" s="439" t="s">
        <v>485</v>
      </c>
      <c r="E77" s="439"/>
      <c r="F77" s="439"/>
      <c r="G77" s="446" t="s">
        <v>486</v>
      </c>
      <c r="H77" s="447"/>
      <c r="I77" s="448"/>
      <c r="J77" s="240" t="s">
        <v>10</v>
      </c>
      <c r="K77" s="240"/>
      <c r="L77" s="90" t="s">
        <v>413</v>
      </c>
      <c r="M77" s="240" t="s">
        <v>826</v>
      </c>
      <c r="N77" s="240"/>
      <c r="O77" s="309">
        <v>1374</v>
      </c>
      <c r="P77" s="310">
        <v>1374</v>
      </c>
    </row>
    <row r="78" spans="1:16" s="88" customFormat="1" x14ac:dyDescent="0.3">
      <c r="A78" s="438" t="s">
        <v>410</v>
      </c>
      <c r="B78" s="438"/>
      <c r="C78" s="438"/>
      <c r="D78" s="439" t="s">
        <v>487</v>
      </c>
      <c r="E78" s="439"/>
      <c r="F78" s="439"/>
      <c r="G78" s="446" t="s">
        <v>412</v>
      </c>
      <c r="H78" s="447"/>
      <c r="I78" s="448"/>
      <c r="J78" s="240" t="s">
        <v>10</v>
      </c>
      <c r="K78" s="240"/>
      <c r="L78" s="90" t="s">
        <v>413</v>
      </c>
      <c r="M78" s="240" t="s">
        <v>826</v>
      </c>
      <c r="N78" s="240"/>
      <c r="O78" s="309">
        <v>1605</v>
      </c>
      <c r="P78" s="310">
        <v>1605</v>
      </c>
    </row>
    <row r="79" spans="1:16" s="88" customFormat="1" x14ac:dyDescent="0.3">
      <c r="A79" s="438" t="s">
        <v>410</v>
      </c>
      <c r="B79" s="438"/>
      <c r="C79" s="438"/>
      <c r="D79" s="439" t="s">
        <v>488</v>
      </c>
      <c r="E79" s="439"/>
      <c r="F79" s="439"/>
      <c r="G79" s="446" t="s">
        <v>412</v>
      </c>
      <c r="H79" s="447"/>
      <c r="I79" s="448"/>
      <c r="J79" s="240" t="s">
        <v>10</v>
      </c>
      <c r="K79" s="240"/>
      <c r="L79" s="90" t="s">
        <v>413</v>
      </c>
      <c r="M79" s="240" t="s">
        <v>826</v>
      </c>
      <c r="N79" s="240"/>
      <c r="O79" s="309">
        <v>628</v>
      </c>
      <c r="P79" s="310">
        <v>628</v>
      </c>
    </row>
    <row r="80" spans="1:16" s="88" customFormat="1" x14ac:dyDescent="0.3">
      <c r="A80" s="438" t="s">
        <v>410</v>
      </c>
      <c r="B80" s="438"/>
      <c r="C80" s="438"/>
      <c r="D80" s="439" t="s">
        <v>489</v>
      </c>
      <c r="E80" s="439"/>
      <c r="F80" s="439"/>
      <c r="G80" s="446" t="s">
        <v>412</v>
      </c>
      <c r="H80" s="447"/>
      <c r="I80" s="448"/>
      <c r="J80" s="240" t="s">
        <v>10</v>
      </c>
      <c r="K80" s="240"/>
      <c r="L80" s="90" t="s">
        <v>413</v>
      </c>
      <c r="M80" s="240" t="s">
        <v>826</v>
      </c>
      <c r="N80" s="240"/>
      <c r="O80" s="309">
        <v>473</v>
      </c>
      <c r="P80" s="310">
        <v>473</v>
      </c>
    </row>
    <row r="81" spans="1:16" s="88" customFormat="1" x14ac:dyDescent="0.3">
      <c r="A81" s="438" t="s">
        <v>410</v>
      </c>
      <c r="B81" s="438"/>
      <c r="C81" s="438"/>
      <c r="D81" s="439" t="s">
        <v>490</v>
      </c>
      <c r="E81" s="439"/>
      <c r="F81" s="439"/>
      <c r="G81" s="446" t="s">
        <v>412</v>
      </c>
      <c r="H81" s="447"/>
      <c r="I81" s="448"/>
      <c r="J81" s="240" t="s">
        <v>10</v>
      </c>
      <c r="K81" s="240"/>
      <c r="L81" s="90" t="s">
        <v>413</v>
      </c>
      <c r="M81" s="240" t="s">
        <v>826</v>
      </c>
      <c r="N81" s="240"/>
      <c r="O81" s="309">
        <v>456</v>
      </c>
      <c r="P81" s="310">
        <v>456</v>
      </c>
    </row>
    <row r="82" spans="1:16" s="88" customFormat="1" x14ac:dyDescent="0.3">
      <c r="A82" s="438" t="s">
        <v>410</v>
      </c>
      <c r="B82" s="438"/>
      <c r="C82" s="438"/>
      <c r="D82" s="439" t="s">
        <v>491</v>
      </c>
      <c r="E82" s="439"/>
      <c r="F82" s="439"/>
      <c r="G82" s="446" t="s">
        <v>412</v>
      </c>
      <c r="H82" s="447"/>
      <c r="I82" s="448"/>
      <c r="J82" s="240" t="s">
        <v>10</v>
      </c>
      <c r="K82" s="240"/>
      <c r="L82" s="90" t="s">
        <v>413</v>
      </c>
      <c r="M82" s="240" t="s">
        <v>826</v>
      </c>
      <c r="N82" s="240"/>
      <c r="O82" s="309">
        <v>791</v>
      </c>
      <c r="P82" s="310">
        <v>791</v>
      </c>
    </row>
    <row r="83" spans="1:16" s="88" customFormat="1" x14ac:dyDescent="0.3">
      <c r="A83" s="438" t="s">
        <v>410</v>
      </c>
      <c r="B83" s="438"/>
      <c r="C83" s="438"/>
      <c r="D83" s="439" t="s">
        <v>492</v>
      </c>
      <c r="E83" s="439"/>
      <c r="F83" s="439"/>
      <c r="G83" s="446" t="s">
        <v>412</v>
      </c>
      <c r="H83" s="447"/>
      <c r="I83" s="448"/>
      <c r="J83" s="240" t="s">
        <v>10</v>
      </c>
      <c r="K83" s="240"/>
      <c r="L83" s="90" t="s">
        <v>413</v>
      </c>
      <c r="M83" s="240" t="s">
        <v>826</v>
      </c>
      <c r="N83" s="240"/>
      <c r="O83" s="309">
        <v>1305</v>
      </c>
      <c r="P83" s="310">
        <v>1305</v>
      </c>
    </row>
    <row r="84" spans="1:16" s="88" customFormat="1" x14ac:dyDescent="0.3">
      <c r="A84" s="438" t="s">
        <v>410</v>
      </c>
      <c r="B84" s="438"/>
      <c r="C84" s="438"/>
      <c r="D84" s="439" t="s">
        <v>493</v>
      </c>
      <c r="E84" s="439"/>
      <c r="F84" s="439"/>
      <c r="G84" s="446" t="s">
        <v>428</v>
      </c>
      <c r="H84" s="447"/>
      <c r="I84" s="448"/>
      <c r="J84" s="240" t="s">
        <v>10</v>
      </c>
      <c r="K84" s="240"/>
      <c r="L84" s="90" t="s">
        <v>413</v>
      </c>
      <c r="M84" s="240" t="s">
        <v>826</v>
      </c>
      <c r="N84" s="240"/>
      <c r="O84" s="309">
        <v>897</v>
      </c>
      <c r="P84" s="310">
        <v>897</v>
      </c>
    </row>
    <row r="85" spans="1:16" s="88" customFormat="1" x14ac:dyDescent="0.3">
      <c r="A85" s="438" t="s">
        <v>410</v>
      </c>
      <c r="B85" s="438"/>
      <c r="C85" s="438"/>
      <c r="D85" s="439" t="s">
        <v>494</v>
      </c>
      <c r="E85" s="439"/>
      <c r="F85" s="439"/>
      <c r="G85" s="446" t="s">
        <v>412</v>
      </c>
      <c r="H85" s="447"/>
      <c r="I85" s="448"/>
      <c r="J85" s="240" t="s">
        <v>10</v>
      </c>
      <c r="K85" s="240"/>
      <c r="L85" s="90" t="s">
        <v>413</v>
      </c>
      <c r="M85" s="240" t="s">
        <v>826</v>
      </c>
      <c r="N85" s="240"/>
      <c r="O85" s="309">
        <v>320</v>
      </c>
      <c r="P85" s="310">
        <v>320</v>
      </c>
    </row>
    <row r="86" spans="1:16" s="88" customFormat="1" x14ac:dyDescent="0.3">
      <c r="A86" s="438" t="s">
        <v>410</v>
      </c>
      <c r="B86" s="438"/>
      <c r="C86" s="438"/>
      <c r="D86" s="439" t="s">
        <v>495</v>
      </c>
      <c r="E86" s="439"/>
      <c r="F86" s="439"/>
      <c r="G86" s="446" t="s">
        <v>412</v>
      </c>
      <c r="H86" s="447"/>
      <c r="I86" s="448"/>
      <c r="J86" s="240" t="s">
        <v>10</v>
      </c>
      <c r="K86" s="240"/>
      <c r="L86" s="90" t="s">
        <v>413</v>
      </c>
      <c r="M86" s="240" t="s">
        <v>826</v>
      </c>
      <c r="N86" s="240"/>
      <c r="O86" s="309">
        <v>380</v>
      </c>
      <c r="P86" s="310">
        <v>380</v>
      </c>
    </row>
    <row r="87" spans="1:16" s="88" customFormat="1" x14ac:dyDescent="0.3">
      <c r="A87" s="438" t="s">
        <v>410</v>
      </c>
      <c r="B87" s="438"/>
      <c r="C87" s="438"/>
      <c r="D87" s="439" t="s">
        <v>496</v>
      </c>
      <c r="E87" s="439"/>
      <c r="F87" s="439"/>
      <c r="G87" s="446" t="s">
        <v>412</v>
      </c>
      <c r="H87" s="447"/>
      <c r="I87" s="448"/>
      <c r="J87" s="240" t="s">
        <v>10</v>
      </c>
      <c r="K87" s="240"/>
      <c r="L87" s="90" t="s">
        <v>413</v>
      </c>
      <c r="M87" s="240" t="s">
        <v>826</v>
      </c>
      <c r="N87" s="240"/>
      <c r="O87" s="309">
        <v>760</v>
      </c>
      <c r="P87" s="310">
        <v>760</v>
      </c>
    </row>
    <row r="88" spans="1:16" s="88" customFormat="1" x14ac:dyDescent="0.3">
      <c r="A88" s="438" t="s">
        <v>410</v>
      </c>
      <c r="B88" s="438"/>
      <c r="C88" s="438"/>
      <c r="D88" s="439" t="s">
        <v>497</v>
      </c>
      <c r="E88" s="439"/>
      <c r="F88" s="439"/>
      <c r="G88" s="446" t="s">
        <v>412</v>
      </c>
      <c r="H88" s="447"/>
      <c r="I88" s="448"/>
      <c r="J88" s="240" t="s">
        <v>10</v>
      </c>
      <c r="K88" s="240"/>
      <c r="L88" s="90" t="s">
        <v>413</v>
      </c>
      <c r="M88" s="240" t="s">
        <v>826</v>
      </c>
      <c r="N88" s="240"/>
      <c r="O88" s="309">
        <v>722</v>
      </c>
      <c r="P88" s="310">
        <v>722</v>
      </c>
    </row>
    <row r="89" spans="1:16" s="88" customFormat="1" x14ac:dyDescent="0.3">
      <c r="A89" s="438" t="s">
        <v>410</v>
      </c>
      <c r="B89" s="438"/>
      <c r="C89" s="438"/>
      <c r="D89" s="438" t="s">
        <v>498</v>
      </c>
      <c r="E89" s="438"/>
      <c r="F89" s="438"/>
      <c r="G89" s="446" t="s">
        <v>428</v>
      </c>
      <c r="H89" s="447"/>
      <c r="I89" s="448"/>
      <c r="J89" s="240" t="s">
        <v>10</v>
      </c>
      <c r="K89" s="240"/>
      <c r="L89" s="90" t="s">
        <v>413</v>
      </c>
      <c r="M89" s="240" t="s">
        <v>826</v>
      </c>
      <c r="N89" s="240"/>
      <c r="O89" s="309">
        <v>621</v>
      </c>
      <c r="P89" s="310">
        <v>621</v>
      </c>
    </row>
    <row r="90" spans="1:16" s="88" customFormat="1" x14ac:dyDescent="0.3">
      <c r="A90" s="438" t="s">
        <v>410</v>
      </c>
      <c r="B90" s="438"/>
      <c r="C90" s="438"/>
      <c r="D90" s="438" t="s">
        <v>499</v>
      </c>
      <c r="E90" s="438"/>
      <c r="F90" s="438"/>
      <c r="G90" s="446" t="s">
        <v>428</v>
      </c>
      <c r="H90" s="447"/>
      <c r="I90" s="448"/>
      <c r="J90" s="240" t="s">
        <v>10</v>
      </c>
      <c r="K90" s="240"/>
      <c r="L90" s="90" t="s">
        <v>413</v>
      </c>
      <c r="M90" s="240" t="s">
        <v>826</v>
      </c>
      <c r="N90" s="240"/>
      <c r="O90" s="309">
        <v>570</v>
      </c>
      <c r="P90" s="310">
        <v>570</v>
      </c>
    </row>
    <row r="91" spans="1:16" s="88" customFormat="1" x14ac:dyDescent="0.3">
      <c r="A91" s="438" t="s">
        <v>410</v>
      </c>
      <c r="B91" s="438"/>
      <c r="C91" s="438"/>
      <c r="D91" s="438" t="s">
        <v>499</v>
      </c>
      <c r="E91" s="438"/>
      <c r="F91" s="438"/>
      <c r="G91" s="446" t="s">
        <v>428</v>
      </c>
      <c r="H91" s="447"/>
      <c r="I91" s="448"/>
      <c r="J91" s="240" t="s">
        <v>10</v>
      </c>
      <c r="K91" s="240"/>
      <c r="L91" s="90" t="s">
        <v>413</v>
      </c>
      <c r="M91" s="240" t="s">
        <v>826</v>
      </c>
      <c r="N91" s="240"/>
      <c r="O91" s="309">
        <v>450</v>
      </c>
      <c r="P91" s="310">
        <v>450</v>
      </c>
    </row>
    <row r="92" spans="1:16" s="88" customFormat="1" x14ac:dyDescent="0.3">
      <c r="A92" s="423"/>
      <c r="B92" s="423"/>
      <c r="C92" s="423"/>
      <c r="D92" s="89"/>
      <c r="E92" s="89"/>
      <c r="F92" s="89"/>
      <c r="G92" s="14"/>
      <c r="H92" s="14"/>
      <c r="I92" s="14"/>
      <c r="J92" s="89"/>
      <c r="K92" s="89"/>
      <c r="L92" s="89"/>
      <c r="M92" s="89"/>
      <c r="N92" s="89"/>
      <c r="O92" s="89"/>
      <c r="P92" s="92"/>
    </row>
    <row r="93" spans="1:16" s="88" customFormat="1" x14ac:dyDescent="0.3">
      <c r="A93" s="449" t="s">
        <v>500</v>
      </c>
      <c r="B93" s="450"/>
      <c r="C93" s="450"/>
      <c r="D93" s="398" t="s">
        <v>414</v>
      </c>
      <c r="E93" s="398"/>
      <c r="F93" s="398"/>
      <c r="G93" s="438" t="s">
        <v>412</v>
      </c>
      <c r="H93" s="438"/>
      <c r="I93" s="438"/>
      <c r="J93" s="240" t="s">
        <v>501</v>
      </c>
      <c r="K93" s="240"/>
      <c r="L93" s="90" t="s">
        <v>413</v>
      </c>
      <c r="M93" s="240" t="s">
        <v>826</v>
      </c>
      <c r="N93" s="240"/>
      <c r="O93" s="309">
        <v>977</v>
      </c>
      <c r="P93" s="310">
        <v>977</v>
      </c>
    </row>
    <row r="94" spans="1:16" s="88" customFormat="1" x14ac:dyDescent="0.3">
      <c r="A94" s="449" t="s">
        <v>500</v>
      </c>
      <c r="B94" s="450"/>
      <c r="C94" s="450"/>
      <c r="D94" s="398" t="s">
        <v>416</v>
      </c>
      <c r="E94" s="398"/>
      <c r="F94" s="398"/>
      <c r="G94" s="438" t="s">
        <v>412</v>
      </c>
      <c r="H94" s="438"/>
      <c r="I94" s="438"/>
      <c r="J94" s="240" t="s">
        <v>501</v>
      </c>
      <c r="K94" s="240"/>
      <c r="L94" s="90" t="s">
        <v>413</v>
      </c>
      <c r="M94" s="240" t="s">
        <v>826</v>
      </c>
      <c r="N94" s="240"/>
      <c r="O94" s="309">
        <v>904</v>
      </c>
      <c r="P94" s="310">
        <v>904</v>
      </c>
    </row>
    <row r="95" spans="1:16" s="88" customFormat="1" x14ac:dyDescent="0.3">
      <c r="A95" s="449" t="s">
        <v>500</v>
      </c>
      <c r="B95" s="450"/>
      <c r="C95" s="450"/>
      <c r="D95" s="398" t="s">
        <v>417</v>
      </c>
      <c r="E95" s="398"/>
      <c r="F95" s="398"/>
      <c r="G95" s="438" t="s">
        <v>412</v>
      </c>
      <c r="H95" s="438"/>
      <c r="I95" s="438"/>
      <c r="J95" s="240" t="s">
        <v>501</v>
      </c>
      <c r="K95" s="240"/>
      <c r="L95" s="90" t="s">
        <v>413</v>
      </c>
      <c r="M95" s="240" t="s">
        <v>826</v>
      </c>
      <c r="N95" s="240"/>
      <c r="O95" s="309">
        <v>874</v>
      </c>
      <c r="P95" s="310">
        <v>874</v>
      </c>
    </row>
    <row r="96" spans="1:16" s="88" customFormat="1" x14ac:dyDescent="0.3">
      <c r="A96" s="449" t="s">
        <v>500</v>
      </c>
      <c r="B96" s="450"/>
      <c r="C96" s="450"/>
      <c r="D96" s="398" t="s">
        <v>419</v>
      </c>
      <c r="E96" s="398"/>
      <c r="F96" s="398"/>
      <c r="G96" s="438" t="s">
        <v>412</v>
      </c>
      <c r="H96" s="438"/>
      <c r="I96" s="438"/>
      <c r="J96" s="240" t="s">
        <v>501</v>
      </c>
      <c r="K96" s="240"/>
      <c r="L96" s="90" t="s">
        <v>413</v>
      </c>
      <c r="M96" s="240" t="s">
        <v>826</v>
      </c>
      <c r="N96" s="240"/>
      <c r="O96" s="309">
        <v>404</v>
      </c>
      <c r="P96" s="310">
        <v>404</v>
      </c>
    </row>
    <row r="97" spans="1:16" s="88" customFormat="1" x14ac:dyDescent="0.3">
      <c r="A97" s="449" t="s">
        <v>500</v>
      </c>
      <c r="B97" s="450"/>
      <c r="C97" s="450"/>
      <c r="D97" s="398" t="s">
        <v>420</v>
      </c>
      <c r="E97" s="398"/>
      <c r="F97" s="398"/>
      <c r="G97" s="438" t="s">
        <v>412</v>
      </c>
      <c r="H97" s="438"/>
      <c r="I97" s="438"/>
      <c r="J97" s="240" t="s">
        <v>501</v>
      </c>
      <c r="K97" s="240"/>
      <c r="L97" s="90" t="s">
        <v>413</v>
      </c>
      <c r="M97" s="240" t="s">
        <v>826</v>
      </c>
      <c r="N97" s="240"/>
      <c r="O97" s="309">
        <v>421</v>
      </c>
      <c r="P97" s="310">
        <v>421</v>
      </c>
    </row>
    <row r="98" spans="1:16" s="88" customFormat="1" x14ac:dyDescent="0.3">
      <c r="A98" s="449" t="s">
        <v>500</v>
      </c>
      <c r="B98" s="450"/>
      <c r="C98" s="450"/>
      <c r="D98" s="398" t="s">
        <v>421</v>
      </c>
      <c r="E98" s="398"/>
      <c r="F98" s="398"/>
      <c r="G98" s="438" t="s">
        <v>412</v>
      </c>
      <c r="H98" s="438"/>
      <c r="I98" s="438"/>
      <c r="J98" s="240" t="s">
        <v>501</v>
      </c>
      <c r="K98" s="240"/>
      <c r="L98" s="90" t="s">
        <v>413</v>
      </c>
      <c r="M98" s="240" t="s">
        <v>826</v>
      </c>
      <c r="N98" s="240"/>
      <c r="O98" s="309">
        <v>404</v>
      </c>
      <c r="P98" s="310">
        <v>404</v>
      </c>
    </row>
    <row r="99" spans="1:16" s="88" customFormat="1" x14ac:dyDescent="0.3">
      <c r="A99" s="449" t="s">
        <v>500</v>
      </c>
      <c r="B99" s="450"/>
      <c r="C99" s="450"/>
      <c r="D99" s="398" t="s">
        <v>502</v>
      </c>
      <c r="E99" s="398"/>
      <c r="F99" s="398"/>
      <c r="G99" s="438" t="s">
        <v>412</v>
      </c>
      <c r="H99" s="438"/>
      <c r="I99" s="438"/>
      <c r="J99" s="240" t="s">
        <v>501</v>
      </c>
      <c r="K99" s="240"/>
      <c r="L99" s="90" t="s">
        <v>413</v>
      </c>
      <c r="M99" s="240" t="s">
        <v>826</v>
      </c>
      <c r="N99" s="240"/>
      <c r="O99" s="309">
        <v>425</v>
      </c>
      <c r="P99" s="310">
        <v>425</v>
      </c>
    </row>
    <row r="100" spans="1:16" s="88" customFormat="1" x14ac:dyDescent="0.3">
      <c r="A100" s="449" t="s">
        <v>500</v>
      </c>
      <c r="B100" s="450"/>
      <c r="C100" s="450"/>
      <c r="D100" s="398" t="s">
        <v>503</v>
      </c>
      <c r="E100" s="398"/>
      <c r="F100" s="398"/>
      <c r="G100" s="438" t="s">
        <v>412</v>
      </c>
      <c r="H100" s="438"/>
      <c r="I100" s="438"/>
      <c r="J100" s="240" t="s">
        <v>501</v>
      </c>
      <c r="K100" s="240"/>
      <c r="L100" s="90" t="s">
        <v>413</v>
      </c>
      <c r="M100" s="240" t="s">
        <v>826</v>
      </c>
      <c r="N100" s="240"/>
      <c r="O100" s="309">
        <v>425</v>
      </c>
      <c r="P100" s="310">
        <v>425</v>
      </c>
    </row>
    <row r="101" spans="1:16" s="88" customFormat="1" x14ac:dyDescent="0.3">
      <c r="A101" s="449" t="s">
        <v>500</v>
      </c>
      <c r="B101" s="450"/>
      <c r="C101" s="450"/>
      <c r="D101" s="398" t="s">
        <v>423</v>
      </c>
      <c r="E101" s="398"/>
      <c r="F101" s="398"/>
      <c r="G101" s="438" t="s">
        <v>412</v>
      </c>
      <c r="H101" s="438"/>
      <c r="I101" s="438"/>
      <c r="J101" s="240" t="s">
        <v>501</v>
      </c>
      <c r="K101" s="240"/>
      <c r="L101" s="90" t="s">
        <v>413</v>
      </c>
      <c r="M101" s="240" t="s">
        <v>826</v>
      </c>
      <c r="N101" s="240"/>
      <c r="O101" s="309">
        <v>425</v>
      </c>
      <c r="P101" s="310">
        <v>425</v>
      </c>
    </row>
    <row r="102" spans="1:16" s="88" customFormat="1" x14ac:dyDescent="0.3">
      <c r="A102" s="449" t="s">
        <v>500</v>
      </c>
      <c r="B102" s="450"/>
      <c r="C102" s="450"/>
      <c r="D102" s="398" t="s">
        <v>426</v>
      </c>
      <c r="E102" s="398"/>
      <c r="F102" s="398"/>
      <c r="G102" s="438" t="s">
        <v>412</v>
      </c>
      <c r="H102" s="438"/>
      <c r="I102" s="438"/>
      <c r="J102" s="240" t="s">
        <v>501</v>
      </c>
      <c r="K102" s="240"/>
      <c r="L102" s="90" t="s">
        <v>413</v>
      </c>
      <c r="M102" s="240" t="s">
        <v>826</v>
      </c>
      <c r="N102" s="240"/>
      <c r="O102" s="309">
        <v>404</v>
      </c>
      <c r="P102" s="310">
        <v>404</v>
      </c>
    </row>
    <row r="103" spans="1:16" s="88" customFormat="1" x14ac:dyDescent="0.3">
      <c r="A103" s="449" t="s">
        <v>500</v>
      </c>
      <c r="B103" s="450"/>
      <c r="C103" s="450"/>
      <c r="D103" s="398" t="s">
        <v>504</v>
      </c>
      <c r="E103" s="398"/>
      <c r="F103" s="398"/>
      <c r="G103" s="439" t="s">
        <v>412</v>
      </c>
      <c r="H103" s="439"/>
      <c r="I103" s="439"/>
      <c r="J103" s="240" t="s">
        <v>501</v>
      </c>
      <c r="K103" s="240"/>
      <c r="L103" s="90" t="s">
        <v>413</v>
      </c>
      <c r="M103" s="240" t="s">
        <v>826</v>
      </c>
      <c r="N103" s="240"/>
      <c r="O103" s="309">
        <v>404</v>
      </c>
      <c r="P103" s="310">
        <v>404</v>
      </c>
    </row>
    <row r="104" spans="1:16" s="88" customFormat="1" x14ac:dyDescent="0.3">
      <c r="A104" s="449" t="s">
        <v>500</v>
      </c>
      <c r="B104" s="450"/>
      <c r="C104" s="450"/>
      <c r="D104" s="398" t="s">
        <v>505</v>
      </c>
      <c r="E104" s="398"/>
      <c r="F104" s="398"/>
      <c r="G104" s="438" t="s">
        <v>412</v>
      </c>
      <c r="H104" s="438"/>
      <c r="I104" s="438"/>
      <c r="J104" s="240" t="s">
        <v>501</v>
      </c>
      <c r="K104" s="240"/>
      <c r="L104" s="90" t="s">
        <v>413</v>
      </c>
      <c r="M104" s="240" t="s">
        <v>826</v>
      </c>
      <c r="N104" s="240"/>
      <c r="O104" s="309">
        <v>404</v>
      </c>
      <c r="P104" s="310">
        <v>404</v>
      </c>
    </row>
    <row r="105" spans="1:16" s="88" customFormat="1" x14ac:dyDescent="0.3">
      <c r="A105" s="449" t="s">
        <v>500</v>
      </c>
      <c r="B105" s="450"/>
      <c r="C105" s="450"/>
      <c r="D105" s="398" t="s">
        <v>430</v>
      </c>
      <c r="E105" s="398"/>
      <c r="F105" s="398"/>
      <c r="G105" s="438" t="s">
        <v>412</v>
      </c>
      <c r="H105" s="438"/>
      <c r="I105" s="438"/>
      <c r="J105" s="240" t="s">
        <v>501</v>
      </c>
      <c r="K105" s="240"/>
      <c r="L105" s="90" t="s">
        <v>413</v>
      </c>
      <c r="M105" s="240" t="s">
        <v>826</v>
      </c>
      <c r="N105" s="240"/>
      <c r="O105" s="309">
        <v>404</v>
      </c>
      <c r="P105" s="310">
        <v>404</v>
      </c>
    </row>
    <row r="106" spans="1:16" s="88" customFormat="1" x14ac:dyDescent="0.3">
      <c r="A106" s="449" t="s">
        <v>500</v>
      </c>
      <c r="B106" s="450"/>
      <c r="C106" s="450"/>
      <c r="D106" s="398" t="s">
        <v>506</v>
      </c>
      <c r="E106" s="398"/>
      <c r="F106" s="398"/>
      <c r="G106" s="438" t="s">
        <v>412</v>
      </c>
      <c r="H106" s="438"/>
      <c r="I106" s="438"/>
      <c r="J106" s="240" t="s">
        <v>501</v>
      </c>
      <c r="K106" s="240"/>
      <c r="L106" s="90" t="s">
        <v>413</v>
      </c>
      <c r="M106" s="240" t="s">
        <v>826</v>
      </c>
      <c r="N106" s="240"/>
      <c r="O106" s="309">
        <v>404</v>
      </c>
      <c r="P106" s="310">
        <v>404</v>
      </c>
    </row>
    <row r="107" spans="1:16" s="88" customFormat="1" x14ac:dyDescent="0.3">
      <c r="A107" s="449" t="s">
        <v>500</v>
      </c>
      <c r="B107" s="450"/>
      <c r="C107" s="450"/>
      <c r="D107" s="398" t="s">
        <v>434</v>
      </c>
      <c r="E107" s="398"/>
      <c r="F107" s="398"/>
      <c r="G107" s="438" t="s">
        <v>412</v>
      </c>
      <c r="H107" s="438"/>
      <c r="I107" s="438"/>
      <c r="J107" s="240" t="s">
        <v>501</v>
      </c>
      <c r="K107" s="240"/>
      <c r="L107" s="90" t="s">
        <v>413</v>
      </c>
      <c r="M107" s="240" t="s">
        <v>826</v>
      </c>
      <c r="N107" s="240"/>
      <c r="O107" s="309">
        <v>435</v>
      </c>
      <c r="P107" s="310">
        <v>435</v>
      </c>
    </row>
    <row r="108" spans="1:16" s="88" customFormat="1" x14ac:dyDescent="0.3">
      <c r="A108" s="449" t="s">
        <v>500</v>
      </c>
      <c r="B108" s="450"/>
      <c r="C108" s="450"/>
      <c r="D108" s="398" t="s">
        <v>507</v>
      </c>
      <c r="E108" s="398"/>
      <c r="F108" s="398"/>
      <c r="G108" s="438" t="s">
        <v>412</v>
      </c>
      <c r="H108" s="438"/>
      <c r="I108" s="438"/>
      <c r="J108" s="240" t="s">
        <v>501</v>
      </c>
      <c r="K108" s="240"/>
      <c r="L108" s="90" t="s">
        <v>413</v>
      </c>
      <c r="M108" s="240" t="s">
        <v>826</v>
      </c>
      <c r="N108" s="240"/>
      <c r="O108" s="309">
        <v>404</v>
      </c>
      <c r="P108" s="310">
        <v>404</v>
      </c>
    </row>
    <row r="109" spans="1:16" s="88" customFormat="1" x14ac:dyDescent="0.3">
      <c r="A109" s="449" t="s">
        <v>500</v>
      </c>
      <c r="B109" s="450"/>
      <c r="C109" s="450"/>
      <c r="D109" s="398" t="s">
        <v>508</v>
      </c>
      <c r="E109" s="398"/>
      <c r="F109" s="398"/>
      <c r="G109" s="438" t="s">
        <v>412</v>
      </c>
      <c r="H109" s="438"/>
      <c r="I109" s="438"/>
      <c r="J109" s="240" t="s">
        <v>501</v>
      </c>
      <c r="K109" s="240"/>
      <c r="L109" s="90" t="s">
        <v>413</v>
      </c>
      <c r="M109" s="240" t="s">
        <v>826</v>
      </c>
      <c r="N109" s="240"/>
      <c r="O109" s="309">
        <v>435</v>
      </c>
      <c r="P109" s="310">
        <v>435</v>
      </c>
    </row>
    <row r="110" spans="1:16" s="88" customFormat="1" x14ac:dyDescent="0.3">
      <c r="A110" s="449" t="s">
        <v>500</v>
      </c>
      <c r="B110" s="450"/>
      <c r="C110" s="450"/>
      <c r="D110" s="398" t="s">
        <v>509</v>
      </c>
      <c r="E110" s="398"/>
      <c r="F110" s="398"/>
      <c r="G110" s="438" t="s">
        <v>412</v>
      </c>
      <c r="H110" s="438"/>
      <c r="I110" s="438"/>
      <c r="J110" s="240" t="s">
        <v>501</v>
      </c>
      <c r="K110" s="240"/>
      <c r="L110" s="90" t="s">
        <v>413</v>
      </c>
      <c r="M110" s="240" t="s">
        <v>826</v>
      </c>
      <c r="N110" s="240"/>
      <c r="O110" s="309">
        <v>435</v>
      </c>
      <c r="P110" s="310">
        <v>435</v>
      </c>
    </row>
    <row r="111" spans="1:16" s="88" customFormat="1" x14ac:dyDescent="0.3">
      <c r="A111" s="449" t="s">
        <v>500</v>
      </c>
      <c r="B111" s="450"/>
      <c r="C111" s="450"/>
      <c r="D111" s="398" t="s">
        <v>439</v>
      </c>
      <c r="E111" s="398"/>
      <c r="F111" s="398"/>
      <c r="G111" s="438" t="s">
        <v>412</v>
      </c>
      <c r="H111" s="438"/>
      <c r="I111" s="438"/>
      <c r="J111" s="240" t="s">
        <v>501</v>
      </c>
      <c r="K111" s="240"/>
      <c r="L111" s="90" t="s">
        <v>413</v>
      </c>
      <c r="M111" s="240" t="s">
        <v>826</v>
      </c>
      <c r="N111" s="240"/>
      <c r="O111" s="309">
        <v>615</v>
      </c>
      <c r="P111" s="310">
        <v>615</v>
      </c>
    </row>
    <row r="112" spans="1:16" s="88" customFormat="1" x14ac:dyDescent="0.3">
      <c r="A112" s="449" t="s">
        <v>500</v>
      </c>
      <c r="B112" s="450"/>
      <c r="C112" s="450"/>
      <c r="D112" s="398" t="s">
        <v>442</v>
      </c>
      <c r="E112" s="398"/>
      <c r="F112" s="398"/>
      <c r="G112" s="438" t="s">
        <v>412</v>
      </c>
      <c r="H112" s="438"/>
      <c r="I112" s="438"/>
      <c r="J112" s="240" t="s">
        <v>501</v>
      </c>
      <c r="K112" s="240"/>
      <c r="L112" s="90" t="s">
        <v>413</v>
      </c>
      <c r="M112" s="240" t="s">
        <v>826</v>
      </c>
      <c r="N112" s="240"/>
      <c r="O112" s="309">
        <v>542</v>
      </c>
      <c r="P112" s="310">
        <v>542</v>
      </c>
    </row>
    <row r="113" spans="1:16" s="88" customFormat="1" x14ac:dyDescent="0.3">
      <c r="A113" s="449" t="s">
        <v>500</v>
      </c>
      <c r="B113" s="450"/>
      <c r="C113" s="450"/>
      <c r="D113" s="398" t="s">
        <v>510</v>
      </c>
      <c r="E113" s="398"/>
      <c r="F113" s="398"/>
      <c r="G113" s="438" t="s">
        <v>412</v>
      </c>
      <c r="H113" s="438"/>
      <c r="I113" s="438"/>
      <c r="J113" s="240" t="s">
        <v>501</v>
      </c>
      <c r="K113" s="240"/>
      <c r="L113" s="90" t="s">
        <v>413</v>
      </c>
      <c r="M113" s="240" t="s">
        <v>826</v>
      </c>
      <c r="N113" s="240"/>
      <c r="O113" s="309">
        <v>760</v>
      </c>
      <c r="P113" s="310">
        <v>760</v>
      </c>
    </row>
    <row r="114" spans="1:16" s="88" customFormat="1" x14ac:dyDescent="0.3">
      <c r="A114" s="449" t="s">
        <v>500</v>
      </c>
      <c r="B114" s="450"/>
      <c r="C114" s="450"/>
      <c r="D114" s="398" t="s">
        <v>511</v>
      </c>
      <c r="E114" s="398"/>
      <c r="F114" s="398"/>
      <c r="G114" s="438" t="s">
        <v>412</v>
      </c>
      <c r="H114" s="438"/>
      <c r="I114" s="438"/>
      <c r="J114" s="240" t="s">
        <v>501</v>
      </c>
      <c r="K114" s="240"/>
      <c r="L114" s="90" t="s">
        <v>413</v>
      </c>
      <c r="M114" s="240" t="s">
        <v>826</v>
      </c>
      <c r="N114" s="240"/>
      <c r="O114" s="309">
        <v>750</v>
      </c>
      <c r="P114" s="310">
        <v>750</v>
      </c>
    </row>
    <row r="115" spans="1:16" s="88" customFormat="1" x14ac:dyDescent="0.3">
      <c r="A115" s="449" t="s">
        <v>500</v>
      </c>
      <c r="B115" s="450"/>
      <c r="C115" s="450"/>
      <c r="D115" s="398" t="s">
        <v>512</v>
      </c>
      <c r="E115" s="398"/>
      <c r="F115" s="398"/>
      <c r="G115" s="438" t="s">
        <v>412</v>
      </c>
      <c r="H115" s="438"/>
      <c r="I115" s="438"/>
      <c r="J115" s="240" t="s">
        <v>501</v>
      </c>
      <c r="K115" s="240"/>
      <c r="L115" s="90" t="s">
        <v>413</v>
      </c>
      <c r="M115" s="240" t="s">
        <v>826</v>
      </c>
      <c r="N115" s="240"/>
      <c r="O115" s="309">
        <v>725</v>
      </c>
      <c r="P115" s="310">
        <v>725</v>
      </c>
    </row>
    <row r="116" spans="1:16" s="88" customFormat="1" x14ac:dyDescent="0.3">
      <c r="A116" s="449" t="s">
        <v>500</v>
      </c>
      <c r="B116" s="450"/>
      <c r="C116" s="450"/>
      <c r="D116" s="398" t="s">
        <v>513</v>
      </c>
      <c r="E116" s="398"/>
      <c r="F116" s="398"/>
      <c r="G116" s="439" t="s">
        <v>514</v>
      </c>
      <c r="H116" s="439"/>
      <c r="I116" s="439"/>
      <c r="J116" s="240" t="s">
        <v>501</v>
      </c>
      <c r="K116" s="240"/>
      <c r="L116" s="90" t="s">
        <v>413</v>
      </c>
      <c r="M116" s="240" t="s">
        <v>826</v>
      </c>
      <c r="N116" s="240"/>
      <c r="O116" s="309">
        <v>708</v>
      </c>
      <c r="P116" s="310">
        <v>708</v>
      </c>
    </row>
    <row r="117" spans="1:16" s="88" customFormat="1" x14ac:dyDescent="0.3">
      <c r="A117" s="449" t="s">
        <v>500</v>
      </c>
      <c r="B117" s="450"/>
      <c r="C117" s="450"/>
      <c r="D117" s="398" t="s">
        <v>515</v>
      </c>
      <c r="E117" s="398"/>
      <c r="F117" s="398"/>
      <c r="G117" s="438" t="s">
        <v>412</v>
      </c>
      <c r="H117" s="438"/>
      <c r="I117" s="438"/>
      <c r="J117" s="240" t="s">
        <v>501</v>
      </c>
      <c r="K117" s="240"/>
      <c r="L117" s="90" t="s">
        <v>413</v>
      </c>
      <c r="M117" s="240" t="s">
        <v>826</v>
      </c>
      <c r="N117" s="240"/>
      <c r="O117" s="309">
        <v>687</v>
      </c>
      <c r="P117" s="310">
        <v>687</v>
      </c>
    </row>
    <row r="118" spans="1:16" s="88" customFormat="1" x14ac:dyDescent="0.3">
      <c r="A118" s="449" t="s">
        <v>500</v>
      </c>
      <c r="B118" s="450"/>
      <c r="C118" s="450"/>
      <c r="D118" s="398" t="s">
        <v>516</v>
      </c>
      <c r="E118" s="398"/>
      <c r="F118" s="398"/>
      <c r="G118" s="438" t="s">
        <v>514</v>
      </c>
      <c r="H118" s="438"/>
      <c r="I118" s="438"/>
      <c r="J118" s="240" t="s">
        <v>501</v>
      </c>
      <c r="K118" s="240"/>
      <c r="L118" s="90" t="s">
        <v>413</v>
      </c>
      <c r="M118" s="240" t="s">
        <v>826</v>
      </c>
      <c r="N118" s="240"/>
      <c r="O118" s="309">
        <v>904</v>
      </c>
      <c r="P118" s="310">
        <v>904</v>
      </c>
    </row>
    <row r="119" spans="1:16" s="88" customFormat="1" x14ac:dyDescent="0.3">
      <c r="A119" s="449" t="s">
        <v>500</v>
      </c>
      <c r="B119" s="450"/>
      <c r="C119" s="450"/>
      <c r="D119" s="398" t="s">
        <v>456</v>
      </c>
      <c r="E119" s="398"/>
      <c r="F119" s="398"/>
      <c r="G119" s="438" t="s">
        <v>418</v>
      </c>
      <c r="H119" s="438"/>
      <c r="I119" s="438"/>
      <c r="J119" s="240" t="s">
        <v>501</v>
      </c>
      <c r="K119" s="240"/>
      <c r="L119" s="90" t="s">
        <v>413</v>
      </c>
      <c r="M119" s="240" t="s">
        <v>826</v>
      </c>
      <c r="N119" s="240"/>
      <c r="O119" s="309">
        <v>815</v>
      </c>
      <c r="P119" s="310">
        <v>815</v>
      </c>
    </row>
    <row r="120" spans="1:16" s="88" customFormat="1" x14ac:dyDescent="0.3">
      <c r="A120" s="449" t="s">
        <v>500</v>
      </c>
      <c r="B120" s="450"/>
      <c r="C120" s="450"/>
      <c r="D120" s="398" t="s">
        <v>457</v>
      </c>
      <c r="E120" s="398"/>
      <c r="F120" s="398"/>
      <c r="G120" s="438" t="s">
        <v>517</v>
      </c>
      <c r="H120" s="438"/>
      <c r="I120" s="438"/>
      <c r="J120" s="240" t="s">
        <v>501</v>
      </c>
      <c r="K120" s="240"/>
      <c r="L120" s="90" t="s">
        <v>413</v>
      </c>
      <c r="M120" s="240" t="s">
        <v>826</v>
      </c>
      <c r="N120" s="240"/>
      <c r="O120" s="309">
        <v>998</v>
      </c>
      <c r="P120" s="310">
        <v>998</v>
      </c>
    </row>
    <row r="121" spans="1:16" s="88" customFormat="1" x14ac:dyDescent="0.3">
      <c r="A121" s="449" t="s">
        <v>500</v>
      </c>
      <c r="B121" s="450"/>
      <c r="C121" s="450"/>
      <c r="D121" s="398" t="s">
        <v>518</v>
      </c>
      <c r="E121" s="398"/>
      <c r="F121" s="398"/>
      <c r="G121" s="438" t="s">
        <v>412</v>
      </c>
      <c r="H121" s="438"/>
      <c r="I121" s="438"/>
      <c r="J121" s="240" t="s">
        <v>501</v>
      </c>
      <c r="K121" s="240"/>
      <c r="L121" s="90" t="s">
        <v>413</v>
      </c>
      <c r="M121" s="240" t="s">
        <v>826</v>
      </c>
      <c r="N121" s="240"/>
      <c r="O121" s="309">
        <v>994</v>
      </c>
      <c r="P121" s="310">
        <v>994</v>
      </c>
    </row>
    <row r="122" spans="1:16" s="88" customFormat="1" x14ac:dyDescent="0.3">
      <c r="A122" s="449" t="s">
        <v>500</v>
      </c>
      <c r="B122" s="450"/>
      <c r="C122" s="450"/>
      <c r="D122" s="398" t="s">
        <v>519</v>
      </c>
      <c r="E122" s="398"/>
      <c r="F122" s="398"/>
      <c r="G122" s="438" t="s">
        <v>412</v>
      </c>
      <c r="H122" s="438"/>
      <c r="I122" s="438"/>
      <c r="J122" s="240" t="s">
        <v>501</v>
      </c>
      <c r="K122" s="240"/>
      <c r="L122" s="90" t="s">
        <v>413</v>
      </c>
      <c r="M122" s="240" t="s">
        <v>826</v>
      </c>
      <c r="N122" s="240"/>
      <c r="O122" s="309">
        <v>935</v>
      </c>
      <c r="P122" s="310">
        <v>935</v>
      </c>
    </row>
    <row r="123" spans="1:16" s="88" customFormat="1" x14ac:dyDescent="0.3">
      <c r="A123" s="449" t="s">
        <v>500</v>
      </c>
      <c r="B123" s="450"/>
      <c r="C123" s="450"/>
      <c r="D123" s="398" t="s">
        <v>468</v>
      </c>
      <c r="E123" s="398"/>
      <c r="F123" s="398"/>
      <c r="G123" s="439" t="s">
        <v>412</v>
      </c>
      <c r="H123" s="439"/>
      <c r="I123" s="439"/>
      <c r="J123" s="240" t="s">
        <v>501</v>
      </c>
      <c r="K123" s="240"/>
      <c r="L123" s="90" t="s">
        <v>413</v>
      </c>
      <c r="M123" s="240" t="s">
        <v>826</v>
      </c>
      <c r="N123" s="240"/>
      <c r="O123" s="309">
        <v>842</v>
      </c>
      <c r="P123" s="310">
        <v>842</v>
      </c>
    </row>
    <row r="124" spans="1:16" s="88" customFormat="1" x14ac:dyDescent="0.3">
      <c r="A124" s="423"/>
      <c r="B124" s="423"/>
      <c r="C124" s="423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92"/>
    </row>
    <row r="125" spans="1:16" s="88" customFormat="1" x14ac:dyDescent="0.3">
      <c r="A125" s="451" t="s">
        <v>520</v>
      </c>
      <c r="B125" s="451"/>
      <c r="C125" s="451"/>
      <c r="D125" s="439" t="s">
        <v>521</v>
      </c>
      <c r="E125" s="439"/>
      <c r="F125" s="439"/>
      <c r="G125" s="439" t="s">
        <v>412</v>
      </c>
      <c r="H125" s="439"/>
      <c r="I125" s="439"/>
      <c r="J125" s="240" t="s">
        <v>10</v>
      </c>
      <c r="K125" s="240"/>
      <c r="L125" s="90" t="s">
        <v>413</v>
      </c>
      <c r="M125" s="240" t="s">
        <v>826</v>
      </c>
      <c r="N125" s="240"/>
      <c r="O125" s="309">
        <v>1035</v>
      </c>
      <c r="P125" s="310">
        <v>1035</v>
      </c>
    </row>
    <row r="126" spans="1:16" s="88" customFormat="1" x14ac:dyDescent="0.3">
      <c r="A126" s="451" t="s">
        <v>520</v>
      </c>
      <c r="B126" s="451"/>
      <c r="C126" s="451"/>
      <c r="D126" s="438" t="s">
        <v>522</v>
      </c>
      <c r="E126" s="438"/>
      <c r="F126" s="438"/>
      <c r="G126" s="439" t="s">
        <v>412</v>
      </c>
      <c r="H126" s="439"/>
      <c r="I126" s="439"/>
      <c r="J126" s="240" t="s">
        <v>10</v>
      </c>
      <c r="K126" s="240"/>
      <c r="L126" s="90" t="s">
        <v>413</v>
      </c>
      <c r="M126" s="240" t="s">
        <v>826</v>
      </c>
      <c r="N126" s="240"/>
      <c r="O126" s="309">
        <v>1035</v>
      </c>
      <c r="P126" s="310">
        <v>1035</v>
      </c>
    </row>
    <row r="127" spans="1:16" s="88" customFormat="1" x14ac:dyDescent="0.3">
      <c r="A127" s="451" t="s">
        <v>520</v>
      </c>
      <c r="B127" s="451"/>
      <c r="C127" s="451"/>
      <c r="D127" s="438" t="s">
        <v>523</v>
      </c>
      <c r="E127" s="438"/>
      <c r="F127" s="438"/>
      <c r="G127" s="439" t="s">
        <v>412</v>
      </c>
      <c r="H127" s="439"/>
      <c r="I127" s="439"/>
      <c r="J127" s="240" t="s">
        <v>10</v>
      </c>
      <c r="K127" s="240"/>
      <c r="L127" s="90" t="s">
        <v>413</v>
      </c>
      <c r="M127" s="240" t="s">
        <v>826</v>
      </c>
      <c r="N127" s="240"/>
      <c r="O127" s="309">
        <v>787</v>
      </c>
      <c r="P127" s="310">
        <v>787</v>
      </c>
    </row>
    <row r="128" spans="1:16" s="88" customFormat="1" x14ac:dyDescent="0.3">
      <c r="A128" s="451" t="s">
        <v>520</v>
      </c>
      <c r="B128" s="451"/>
      <c r="C128" s="451"/>
      <c r="D128" s="438" t="s">
        <v>524</v>
      </c>
      <c r="E128" s="438"/>
      <c r="F128" s="438"/>
      <c r="G128" s="439" t="s">
        <v>412</v>
      </c>
      <c r="H128" s="439"/>
      <c r="I128" s="439"/>
      <c r="J128" s="240" t="s">
        <v>10</v>
      </c>
      <c r="K128" s="240"/>
      <c r="L128" s="90" t="s">
        <v>413</v>
      </c>
      <c r="M128" s="240" t="s">
        <v>826</v>
      </c>
      <c r="N128" s="240"/>
      <c r="O128" s="309">
        <v>787</v>
      </c>
      <c r="P128" s="310">
        <v>787</v>
      </c>
    </row>
    <row r="129" spans="1:16" s="88" customFormat="1" x14ac:dyDescent="0.3">
      <c r="A129" s="451" t="s">
        <v>520</v>
      </c>
      <c r="B129" s="451"/>
      <c r="C129" s="451"/>
      <c r="D129" s="438" t="s">
        <v>525</v>
      </c>
      <c r="E129" s="438"/>
      <c r="F129" s="438"/>
      <c r="G129" s="439" t="s">
        <v>412</v>
      </c>
      <c r="H129" s="439"/>
      <c r="I129" s="439"/>
      <c r="J129" s="240" t="s">
        <v>10</v>
      </c>
      <c r="K129" s="240"/>
      <c r="L129" s="90" t="s">
        <v>413</v>
      </c>
      <c r="M129" s="240" t="s">
        <v>826</v>
      </c>
      <c r="N129" s="240"/>
      <c r="O129" s="309">
        <v>787</v>
      </c>
      <c r="P129" s="310">
        <v>787</v>
      </c>
    </row>
    <row r="130" spans="1:16" s="88" customFormat="1" x14ac:dyDescent="0.3">
      <c r="A130" s="451" t="s">
        <v>520</v>
      </c>
      <c r="B130" s="451"/>
      <c r="C130" s="451"/>
      <c r="D130" s="438" t="s">
        <v>526</v>
      </c>
      <c r="E130" s="438"/>
      <c r="F130" s="438"/>
      <c r="G130" s="439" t="s">
        <v>412</v>
      </c>
      <c r="H130" s="439"/>
      <c r="I130" s="439"/>
      <c r="J130" s="240" t="s">
        <v>10</v>
      </c>
      <c r="K130" s="240"/>
      <c r="L130" s="90" t="s">
        <v>413</v>
      </c>
      <c r="M130" s="240" t="s">
        <v>826</v>
      </c>
      <c r="N130" s="240"/>
      <c r="O130" s="309">
        <v>787</v>
      </c>
      <c r="P130" s="310">
        <v>787</v>
      </c>
    </row>
    <row r="131" spans="1:16" s="88" customFormat="1" x14ac:dyDescent="0.3">
      <c r="A131" s="451" t="s">
        <v>520</v>
      </c>
      <c r="B131" s="451"/>
      <c r="C131" s="451"/>
      <c r="D131" s="438" t="s">
        <v>527</v>
      </c>
      <c r="E131" s="438"/>
      <c r="F131" s="438"/>
      <c r="G131" s="439" t="s">
        <v>412</v>
      </c>
      <c r="H131" s="439"/>
      <c r="I131" s="439"/>
      <c r="J131" s="240" t="s">
        <v>10</v>
      </c>
      <c r="K131" s="240"/>
      <c r="L131" s="90" t="s">
        <v>413</v>
      </c>
      <c r="M131" s="240" t="s">
        <v>826</v>
      </c>
      <c r="N131" s="240"/>
      <c r="O131" s="309">
        <v>725</v>
      </c>
      <c r="P131" s="310">
        <v>725</v>
      </c>
    </row>
    <row r="132" spans="1:16" s="88" customFormat="1" x14ac:dyDescent="0.3">
      <c r="A132" s="451" t="s">
        <v>520</v>
      </c>
      <c r="B132" s="451"/>
      <c r="C132" s="451"/>
      <c r="D132" s="438" t="s">
        <v>528</v>
      </c>
      <c r="E132" s="438"/>
      <c r="F132" s="438"/>
      <c r="G132" s="439" t="s">
        <v>412</v>
      </c>
      <c r="H132" s="439"/>
      <c r="I132" s="439"/>
      <c r="J132" s="240" t="s">
        <v>10</v>
      </c>
      <c r="K132" s="240"/>
      <c r="L132" s="90" t="s">
        <v>413</v>
      </c>
      <c r="M132" s="240" t="s">
        <v>826</v>
      </c>
      <c r="N132" s="240"/>
      <c r="O132" s="309">
        <v>725</v>
      </c>
      <c r="P132" s="310">
        <v>725</v>
      </c>
    </row>
    <row r="133" spans="1:16" s="88" customFormat="1" x14ac:dyDescent="0.3">
      <c r="A133" s="451" t="s">
        <v>520</v>
      </c>
      <c r="B133" s="451"/>
      <c r="C133" s="451"/>
      <c r="D133" s="438" t="s">
        <v>529</v>
      </c>
      <c r="E133" s="438"/>
      <c r="F133" s="438"/>
      <c r="G133" s="439" t="s">
        <v>412</v>
      </c>
      <c r="H133" s="439"/>
      <c r="I133" s="439"/>
      <c r="J133" s="240" t="s">
        <v>10</v>
      </c>
      <c r="K133" s="240"/>
      <c r="L133" s="90" t="s">
        <v>413</v>
      </c>
      <c r="M133" s="240" t="s">
        <v>826</v>
      </c>
      <c r="N133" s="240"/>
      <c r="O133" s="309">
        <v>708</v>
      </c>
      <c r="P133" s="310">
        <v>708</v>
      </c>
    </row>
    <row r="134" spans="1:16" s="88" customFormat="1" x14ac:dyDescent="0.3">
      <c r="A134" s="451" t="s">
        <v>520</v>
      </c>
      <c r="B134" s="451"/>
      <c r="C134" s="451"/>
      <c r="D134" s="438" t="s">
        <v>530</v>
      </c>
      <c r="E134" s="438"/>
      <c r="F134" s="438"/>
      <c r="G134" s="439" t="s">
        <v>412</v>
      </c>
      <c r="H134" s="439"/>
      <c r="I134" s="439"/>
      <c r="J134" s="240" t="s">
        <v>10</v>
      </c>
      <c r="K134" s="240"/>
      <c r="L134" s="90" t="s">
        <v>413</v>
      </c>
      <c r="M134" s="240" t="s">
        <v>826</v>
      </c>
      <c r="N134" s="240"/>
      <c r="O134" s="309">
        <v>725</v>
      </c>
      <c r="P134" s="310">
        <v>725</v>
      </c>
    </row>
    <row r="135" spans="1:16" s="88" customFormat="1" x14ac:dyDescent="0.3">
      <c r="A135" s="451" t="s">
        <v>520</v>
      </c>
      <c r="B135" s="451"/>
      <c r="C135" s="451"/>
      <c r="D135" s="438" t="s">
        <v>531</v>
      </c>
      <c r="E135" s="438"/>
      <c r="F135" s="438"/>
      <c r="G135" s="439" t="s">
        <v>412</v>
      </c>
      <c r="H135" s="439"/>
      <c r="I135" s="439"/>
      <c r="J135" s="240" t="s">
        <v>10</v>
      </c>
      <c r="K135" s="240"/>
      <c r="L135" s="90" t="s">
        <v>413</v>
      </c>
      <c r="M135" s="240" t="s">
        <v>826</v>
      </c>
      <c r="N135" s="240"/>
      <c r="O135" s="309">
        <v>725</v>
      </c>
      <c r="P135" s="310">
        <v>725</v>
      </c>
    </row>
    <row r="136" spans="1:16" s="88" customFormat="1" x14ac:dyDescent="0.3">
      <c r="A136" s="451" t="s">
        <v>520</v>
      </c>
      <c r="B136" s="451"/>
      <c r="C136" s="451"/>
      <c r="D136" s="438" t="s">
        <v>532</v>
      </c>
      <c r="E136" s="438"/>
      <c r="F136" s="438"/>
      <c r="G136" s="439" t="s">
        <v>412</v>
      </c>
      <c r="H136" s="439"/>
      <c r="I136" s="439"/>
      <c r="J136" s="240" t="s">
        <v>10</v>
      </c>
      <c r="K136" s="240"/>
      <c r="L136" s="90" t="s">
        <v>413</v>
      </c>
      <c r="M136" s="240" t="s">
        <v>826</v>
      </c>
      <c r="N136" s="240"/>
      <c r="O136" s="309">
        <v>725</v>
      </c>
      <c r="P136" s="310">
        <v>725</v>
      </c>
    </row>
    <row r="137" spans="1:16" s="88" customFormat="1" x14ac:dyDescent="0.3">
      <c r="A137" s="451" t="s">
        <v>520</v>
      </c>
      <c r="B137" s="451"/>
      <c r="C137" s="451"/>
      <c r="D137" s="438" t="s">
        <v>533</v>
      </c>
      <c r="E137" s="438"/>
      <c r="F137" s="438"/>
      <c r="G137" s="439" t="s">
        <v>412</v>
      </c>
      <c r="H137" s="439"/>
      <c r="I137" s="439"/>
      <c r="J137" s="240" t="s">
        <v>10</v>
      </c>
      <c r="K137" s="240"/>
      <c r="L137" s="90" t="s">
        <v>413</v>
      </c>
      <c r="M137" s="240" t="s">
        <v>826</v>
      </c>
      <c r="N137" s="240"/>
      <c r="O137" s="309">
        <v>1518</v>
      </c>
      <c r="P137" s="310">
        <v>1518</v>
      </c>
    </row>
    <row r="138" spans="1:16" s="88" customFormat="1" x14ac:dyDescent="0.3">
      <c r="A138" s="451" t="s">
        <v>520</v>
      </c>
      <c r="B138" s="451"/>
      <c r="C138" s="451"/>
      <c r="D138" s="439" t="s">
        <v>534</v>
      </c>
      <c r="E138" s="439"/>
      <c r="F138" s="439"/>
      <c r="G138" s="439" t="s">
        <v>412</v>
      </c>
      <c r="H138" s="439"/>
      <c r="I138" s="439"/>
      <c r="J138" s="240" t="s">
        <v>10</v>
      </c>
      <c r="K138" s="240"/>
      <c r="L138" s="90" t="s">
        <v>413</v>
      </c>
      <c r="M138" s="240" t="s">
        <v>826</v>
      </c>
      <c r="N138" s="240"/>
      <c r="O138" s="309">
        <v>1449</v>
      </c>
      <c r="P138" s="310">
        <v>1449</v>
      </c>
    </row>
  </sheetData>
  <sheetProtection algorithmName="SHA-512" hashValue="MCkvjIjvGl2z8B/cqTUixmXFHc7WF9933ULxqKfX9sn+Pr1UywNFlnfQVQOyGOWAWXfUgCmNWxF/xhu8fEadIg==" saltValue="uN8m1Pj2ERdHOxLrFVwofg==" spinCount="100000" sheet="1" objects="1" scenarios="1"/>
  <mergeCells count="761">
    <mergeCell ref="O49:P49"/>
    <mergeCell ref="O50:P50"/>
    <mergeCell ref="O51:P51"/>
    <mergeCell ref="D94:F94"/>
    <mergeCell ref="G94:I94"/>
    <mergeCell ref="J94:K94"/>
    <mergeCell ref="M94:N94"/>
    <mergeCell ref="D126:F126"/>
    <mergeCell ref="G126:I126"/>
    <mergeCell ref="J126:K126"/>
    <mergeCell ref="M126:N126"/>
    <mergeCell ref="O94:P94"/>
    <mergeCell ref="O126:P126"/>
    <mergeCell ref="O107:P107"/>
    <mergeCell ref="O108:P108"/>
    <mergeCell ref="O109:P109"/>
    <mergeCell ref="O110:P110"/>
    <mergeCell ref="O111:P111"/>
    <mergeCell ref="O112:P112"/>
    <mergeCell ref="O113:P113"/>
    <mergeCell ref="O114:P114"/>
    <mergeCell ref="O115:P115"/>
    <mergeCell ref="O98:P98"/>
    <mergeCell ref="O99:P99"/>
    <mergeCell ref="O40:P40"/>
    <mergeCell ref="O41:P41"/>
    <mergeCell ref="O42:P42"/>
    <mergeCell ref="O43:P43"/>
    <mergeCell ref="O44:P44"/>
    <mergeCell ref="O45:P45"/>
    <mergeCell ref="O46:P46"/>
    <mergeCell ref="O47:P47"/>
    <mergeCell ref="O48:P48"/>
    <mergeCell ref="O31:P31"/>
    <mergeCell ref="O32:P32"/>
    <mergeCell ref="O33:P33"/>
    <mergeCell ref="O34:P34"/>
    <mergeCell ref="O35:P35"/>
    <mergeCell ref="O36:P36"/>
    <mergeCell ref="O37:P37"/>
    <mergeCell ref="O38:P38"/>
    <mergeCell ref="O39:P39"/>
    <mergeCell ref="O135:P135"/>
    <mergeCell ref="O136:P136"/>
    <mergeCell ref="O137:P137"/>
    <mergeCell ref="O138:P138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125:P125"/>
    <mergeCell ref="O127:P127"/>
    <mergeCell ref="O128:P128"/>
    <mergeCell ref="O129:P129"/>
    <mergeCell ref="O130:P130"/>
    <mergeCell ref="O131:P131"/>
    <mergeCell ref="O132:P132"/>
    <mergeCell ref="O133:P133"/>
    <mergeCell ref="O134:P134"/>
    <mergeCell ref="O116:P116"/>
    <mergeCell ref="O117:P117"/>
    <mergeCell ref="O118:P118"/>
    <mergeCell ref="O119:P119"/>
    <mergeCell ref="O120:P120"/>
    <mergeCell ref="O121:P121"/>
    <mergeCell ref="O122:P122"/>
    <mergeCell ref="O123:P123"/>
    <mergeCell ref="O100:P100"/>
    <mergeCell ref="O101:P101"/>
    <mergeCell ref="O102:P102"/>
    <mergeCell ref="O103:P103"/>
    <mergeCell ref="O104:P104"/>
    <mergeCell ref="O105:P105"/>
    <mergeCell ref="O106:P106"/>
    <mergeCell ref="O88:P88"/>
    <mergeCell ref="O89:P89"/>
    <mergeCell ref="O90:P90"/>
    <mergeCell ref="O91:P91"/>
    <mergeCell ref="O93:P93"/>
    <mergeCell ref="O95:P95"/>
    <mergeCell ref="O96:P96"/>
    <mergeCell ref="O97:P97"/>
    <mergeCell ref="O79:P79"/>
    <mergeCell ref="O80:P80"/>
    <mergeCell ref="O81:P81"/>
    <mergeCell ref="O82:P82"/>
    <mergeCell ref="O83:P83"/>
    <mergeCell ref="O84:P84"/>
    <mergeCell ref="O85:P85"/>
    <mergeCell ref="O86:P86"/>
    <mergeCell ref="O87:P87"/>
    <mergeCell ref="O70:P70"/>
    <mergeCell ref="O71:P71"/>
    <mergeCell ref="O72:P72"/>
    <mergeCell ref="O73:P73"/>
    <mergeCell ref="O74:P74"/>
    <mergeCell ref="O75:P75"/>
    <mergeCell ref="O76:P76"/>
    <mergeCell ref="O77:P77"/>
    <mergeCell ref="O78:P78"/>
    <mergeCell ref="O61:P61"/>
    <mergeCell ref="O62:P62"/>
    <mergeCell ref="O63:P63"/>
    <mergeCell ref="O64:P64"/>
    <mergeCell ref="O65:P65"/>
    <mergeCell ref="O66:P66"/>
    <mergeCell ref="O67:P67"/>
    <mergeCell ref="O68:P68"/>
    <mergeCell ref="O69:P69"/>
    <mergeCell ref="O52:P52"/>
    <mergeCell ref="O53:P53"/>
    <mergeCell ref="O54:P54"/>
    <mergeCell ref="O55:P55"/>
    <mergeCell ref="O56:P56"/>
    <mergeCell ref="O57:P57"/>
    <mergeCell ref="O58:P58"/>
    <mergeCell ref="O59:P59"/>
    <mergeCell ref="O60:P60"/>
    <mergeCell ref="A138:C138"/>
    <mergeCell ref="D138:F138"/>
    <mergeCell ref="G138:I138"/>
    <mergeCell ref="J138:K138"/>
    <mergeCell ref="M138:N138"/>
    <mergeCell ref="A137:C137"/>
    <mergeCell ref="D137:F137"/>
    <mergeCell ref="G137:I137"/>
    <mergeCell ref="J137:K137"/>
    <mergeCell ref="M137:N137"/>
    <mergeCell ref="A136:C136"/>
    <mergeCell ref="D136:F136"/>
    <mergeCell ref="G136:I136"/>
    <mergeCell ref="J136:K136"/>
    <mergeCell ref="M136:N136"/>
    <mergeCell ref="A135:C135"/>
    <mergeCell ref="D135:F135"/>
    <mergeCell ref="G135:I135"/>
    <mergeCell ref="J135:K135"/>
    <mergeCell ref="M135:N135"/>
    <mergeCell ref="A134:C134"/>
    <mergeCell ref="D134:F134"/>
    <mergeCell ref="G134:I134"/>
    <mergeCell ref="J134:K134"/>
    <mergeCell ref="M134:N134"/>
    <mergeCell ref="A133:C133"/>
    <mergeCell ref="D133:F133"/>
    <mergeCell ref="G133:I133"/>
    <mergeCell ref="J133:K133"/>
    <mergeCell ref="M133:N133"/>
    <mergeCell ref="A132:C132"/>
    <mergeCell ref="D132:F132"/>
    <mergeCell ref="G132:I132"/>
    <mergeCell ref="J132:K132"/>
    <mergeCell ref="M132:N132"/>
    <mergeCell ref="A131:C131"/>
    <mergeCell ref="D131:F131"/>
    <mergeCell ref="G131:I131"/>
    <mergeCell ref="J131:K131"/>
    <mergeCell ref="M131:N131"/>
    <mergeCell ref="A130:C130"/>
    <mergeCell ref="D130:F130"/>
    <mergeCell ref="G130:I130"/>
    <mergeCell ref="J130:K130"/>
    <mergeCell ref="M130:N130"/>
    <mergeCell ref="A129:C129"/>
    <mergeCell ref="D129:F129"/>
    <mergeCell ref="G129:I129"/>
    <mergeCell ref="J129:K129"/>
    <mergeCell ref="M129:N129"/>
    <mergeCell ref="M127:N127"/>
    <mergeCell ref="A128:C128"/>
    <mergeCell ref="D128:F128"/>
    <mergeCell ref="G128:I128"/>
    <mergeCell ref="J128:K128"/>
    <mergeCell ref="M128:N128"/>
    <mergeCell ref="A126:C126"/>
    <mergeCell ref="A127:C127"/>
    <mergeCell ref="D127:F127"/>
    <mergeCell ref="G127:I127"/>
    <mergeCell ref="J127:K127"/>
    <mergeCell ref="A125:C125"/>
    <mergeCell ref="D125:F125"/>
    <mergeCell ref="G125:I125"/>
    <mergeCell ref="J125:K125"/>
    <mergeCell ref="M125:N125"/>
    <mergeCell ref="A124:C124"/>
    <mergeCell ref="A123:C123"/>
    <mergeCell ref="D123:F123"/>
    <mergeCell ref="G123:I123"/>
    <mergeCell ref="J123:K123"/>
    <mergeCell ref="M123:N123"/>
    <mergeCell ref="A122:C122"/>
    <mergeCell ref="D122:F122"/>
    <mergeCell ref="G122:I122"/>
    <mergeCell ref="J122:K122"/>
    <mergeCell ref="M122:N122"/>
    <mergeCell ref="A121:C121"/>
    <mergeCell ref="D121:F121"/>
    <mergeCell ref="G121:I121"/>
    <mergeCell ref="J121:K121"/>
    <mergeCell ref="M121:N121"/>
    <mergeCell ref="A120:C120"/>
    <mergeCell ref="D120:F120"/>
    <mergeCell ref="G120:I120"/>
    <mergeCell ref="J120:K120"/>
    <mergeCell ref="M120:N120"/>
    <mergeCell ref="A119:C119"/>
    <mergeCell ref="D119:F119"/>
    <mergeCell ref="G119:I119"/>
    <mergeCell ref="J119:K119"/>
    <mergeCell ref="M119:N119"/>
    <mergeCell ref="A118:C118"/>
    <mergeCell ref="D118:F118"/>
    <mergeCell ref="G118:I118"/>
    <mergeCell ref="J118:K118"/>
    <mergeCell ref="M118:N118"/>
    <mergeCell ref="A117:C117"/>
    <mergeCell ref="D117:F117"/>
    <mergeCell ref="G117:I117"/>
    <mergeCell ref="J117:K117"/>
    <mergeCell ref="M117:N117"/>
    <mergeCell ref="A116:C116"/>
    <mergeCell ref="D116:F116"/>
    <mergeCell ref="G116:I116"/>
    <mergeCell ref="J116:K116"/>
    <mergeCell ref="M116:N116"/>
    <mergeCell ref="A115:C115"/>
    <mergeCell ref="D115:F115"/>
    <mergeCell ref="G115:I115"/>
    <mergeCell ref="J115:K115"/>
    <mergeCell ref="M115:N115"/>
    <mergeCell ref="A114:C114"/>
    <mergeCell ref="D114:F114"/>
    <mergeCell ref="G114:I114"/>
    <mergeCell ref="J114:K114"/>
    <mergeCell ref="M114:N114"/>
    <mergeCell ref="A113:C113"/>
    <mergeCell ref="D113:F113"/>
    <mergeCell ref="G113:I113"/>
    <mergeCell ref="J113:K113"/>
    <mergeCell ref="M113:N113"/>
    <mergeCell ref="A112:C112"/>
    <mergeCell ref="D112:F112"/>
    <mergeCell ref="G112:I112"/>
    <mergeCell ref="J112:K112"/>
    <mergeCell ref="M112:N112"/>
    <mergeCell ref="A111:C111"/>
    <mergeCell ref="D111:F111"/>
    <mergeCell ref="G111:I111"/>
    <mergeCell ref="J111:K111"/>
    <mergeCell ref="M111:N111"/>
    <mergeCell ref="A110:C110"/>
    <mergeCell ref="D110:F110"/>
    <mergeCell ref="G110:I110"/>
    <mergeCell ref="J110:K110"/>
    <mergeCell ref="M110:N110"/>
    <mergeCell ref="A109:C109"/>
    <mergeCell ref="D109:F109"/>
    <mergeCell ref="G109:I109"/>
    <mergeCell ref="J109:K109"/>
    <mergeCell ref="M109:N109"/>
    <mergeCell ref="A108:C108"/>
    <mergeCell ref="D108:F108"/>
    <mergeCell ref="G108:I108"/>
    <mergeCell ref="J108:K108"/>
    <mergeCell ref="M108:N108"/>
    <mergeCell ref="A107:C107"/>
    <mergeCell ref="D107:F107"/>
    <mergeCell ref="G107:I107"/>
    <mergeCell ref="J107:K107"/>
    <mergeCell ref="M107:N107"/>
    <mergeCell ref="A106:C106"/>
    <mergeCell ref="D106:F106"/>
    <mergeCell ref="G106:I106"/>
    <mergeCell ref="J106:K106"/>
    <mergeCell ref="M106:N106"/>
    <mergeCell ref="A105:C105"/>
    <mergeCell ref="D105:F105"/>
    <mergeCell ref="G105:I105"/>
    <mergeCell ref="J105:K105"/>
    <mergeCell ref="M105:N105"/>
    <mergeCell ref="A104:C104"/>
    <mergeCell ref="D104:F104"/>
    <mergeCell ref="G104:I104"/>
    <mergeCell ref="J104:K104"/>
    <mergeCell ref="M104:N104"/>
    <mergeCell ref="A103:C103"/>
    <mergeCell ref="D103:F103"/>
    <mergeCell ref="G103:I103"/>
    <mergeCell ref="J103:K103"/>
    <mergeCell ref="M103:N103"/>
    <mergeCell ref="A102:C102"/>
    <mergeCell ref="D102:F102"/>
    <mergeCell ref="G102:I102"/>
    <mergeCell ref="J102:K102"/>
    <mergeCell ref="M102:N102"/>
    <mergeCell ref="A101:C101"/>
    <mergeCell ref="D101:F101"/>
    <mergeCell ref="G101:I101"/>
    <mergeCell ref="J101:K101"/>
    <mergeCell ref="M101:N101"/>
    <mergeCell ref="A100:C100"/>
    <mergeCell ref="D100:F100"/>
    <mergeCell ref="G100:I100"/>
    <mergeCell ref="J100:K100"/>
    <mergeCell ref="M100:N100"/>
    <mergeCell ref="A99:C99"/>
    <mergeCell ref="D99:F99"/>
    <mergeCell ref="G99:I99"/>
    <mergeCell ref="J99:K99"/>
    <mergeCell ref="M99:N99"/>
    <mergeCell ref="A98:C98"/>
    <mergeCell ref="D98:F98"/>
    <mergeCell ref="G98:I98"/>
    <mergeCell ref="J98:K98"/>
    <mergeCell ref="M98:N98"/>
    <mergeCell ref="A97:C97"/>
    <mergeCell ref="D97:F97"/>
    <mergeCell ref="G97:I97"/>
    <mergeCell ref="J97:K97"/>
    <mergeCell ref="M97:N97"/>
    <mergeCell ref="M95:N95"/>
    <mergeCell ref="A96:C96"/>
    <mergeCell ref="D96:F96"/>
    <mergeCell ref="G96:I96"/>
    <mergeCell ref="J96:K96"/>
    <mergeCell ref="M96:N96"/>
    <mergeCell ref="A94:C94"/>
    <mergeCell ref="A95:C95"/>
    <mergeCell ref="D95:F95"/>
    <mergeCell ref="G95:I95"/>
    <mergeCell ref="J95:K95"/>
    <mergeCell ref="A93:C93"/>
    <mergeCell ref="D93:F93"/>
    <mergeCell ref="G93:I93"/>
    <mergeCell ref="J93:K93"/>
    <mergeCell ref="M93:N93"/>
    <mergeCell ref="A92:C92"/>
    <mergeCell ref="A91:C91"/>
    <mergeCell ref="D91:F91"/>
    <mergeCell ref="G91:I91"/>
    <mergeCell ref="J91:K91"/>
    <mergeCell ref="M91:N91"/>
    <mergeCell ref="A90:C90"/>
    <mergeCell ref="D90:F90"/>
    <mergeCell ref="G90:I90"/>
    <mergeCell ref="J90:K90"/>
    <mergeCell ref="M90:N90"/>
    <mergeCell ref="A89:C89"/>
    <mergeCell ref="D89:F89"/>
    <mergeCell ref="G89:I89"/>
    <mergeCell ref="J89:K89"/>
    <mergeCell ref="M89:N89"/>
    <mergeCell ref="A88:C88"/>
    <mergeCell ref="D88:F88"/>
    <mergeCell ref="G88:I88"/>
    <mergeCell ref="J88:K88"/>
    <mergeCell ref="M88:N88"/>
    <mergeCell ref="A87:C87"/>
    <mergeCell ref="D87:F87"/>
    <mergeCell ref="G87:I87"/>
    <mergeCell ref="J87:K87"/>
    <mergeCell ref="M87:N87"/>
    <mergeCell ref="A86:C86"/>
    <mergeCell ref="D86:F86"/>
    <mergeCell ref="G86:I86"/>
    <mergeCell ref="J86:K86"/>
    <mergeCell ref="M86:N86"/>
    <mergeCell ref="A85:C85"/>
    <mergeCell ref="D85:F85"/>
    <mergeCell ref="G85:I85"/>
    <mergeCell ref="J85:K85"/>
    <mergeCell ref="M85:N85"/>
    <mergeCell ref="A84:C84"/>
    <mergeCell ref="D84:F84"/>
    <mergeCell ref="G84:I84"/>
    <mergeCell ref="J84:K84"/>
    <mergeCell ref="M84:N84"/>
    <mergeCell ref="A83:C83"/>
    <mergeCell ref="D83:F83"/>
    <mergeCell ref="G83:I83"/>
    <mergeCell ref="J83:K83"/>
    <mergeCell ref="M83:N83"/>
    <mergeCell ref="A82:C82"/>
    <mergeCell ref="D82:F82"/>
    <mergeCell ref="G82:I82"/>
    <mergeCell ref="J82:K82"/>
    <mergeCell ref="M82:N82"/>
    <mergeCell ref="A81:C81"/>
    <mergeCell ref="D81:F81"/>
    <mergeCell ref="G81:I81"/>
    <mergeCell ref="J81:K81"/>
    <mergeCell ref="M81:N81"/>
    <mergeCell ref="A80:C80"/>
    <mergeCell ref="D80:F80"/>
    <mergeCell ref="G80:I80"/>
    <mergeCell ref="J80:K80"/>
    <mergeCell ref="M80:N80"/>
    <mergeCell ref="A79:C79"/>
    <mergeCell ref="D79:F79"/>
    <mergeCell ref="G79:I79"/>
    <mergeCell ref="J79:K79"/>
    <mergeCell ref="M79:N79"/>
    <mergeCell ref="A78:C78"/>
    <mergeCell ref="D78:F78"/>
    <mergeCell ref="G78:I78"/>
    <mergeCell ref="J78:K78"/>
    <mergeCell ref="M78:N78"/>
    <mergeCell ref="A77:C77"/>
    <mergeCell ref="D77:F77"/>
    <mergeCell ref="G77:I77"/>
    <mergeCell ref="J77:K77"/>
    <mergeCell ref="M77:N77"/>
    <mergeCell ref="A76:C76"/>
    <mergeCell ref="D76:F76"/>
    <mergeCell ref="G76:I76"/>
    <mergeCell ref="J76:K76"/>
    <mergeCell ref="M76:N76"/>
    <mergeCell ref="A75:C75"/>
    <mergeCell ref="D75:F75"/>
    <mergeCell ref="G75:I75"/>
    <mergeCell ref="J75:K75"/>
    <mergeCell ref="M75:N75"/>
    <mergeCell ref="A74:C74"/>
    <mergeCell ref="D74:F74"/>
    <mergeCell ref="G74:I74"/>
    <mergeCell ref="J74:K74"/>
    <mergeCell ref="M74:N74"/>
    <mergeCell ref="A73:C73"/>
    <mergeCell ref="D73:F73"/>
    <mergeCell ref="G73:I73"/>
    <mergeCell ref="J73:K73"/>
    <mergeCell ref="M73:N73"/>
    <mergeCell ref="A72:C72"/>
    <mergeCell ref="D72:F72"/>
    <mergeCell ref="G72:I72"/>
    <mergeCell ref="J72:K72"/>
    <mergeCell ref="M72:N72"/>
    <mergeCell ref="A71:C71"/>
    <mergeCell ref="D71:F71"/>
    <mergeCell ref="G71:I71"/>
    <mergeCell ref="J71:K71"/>
    <mergeCell ref="M71:N71"/>
    <mergeCell ref="A70:C70"/>
    <mergeCell ref="D70:F70"/>
    <mergeCell ref="G70:I70"/>
    <mergeCell ref="J70:K70"/>
    <mergeCell ref="M70:N70"/>
    <mergeCell ref="A69:C69"/>
    <mergeCell ref="D69:F69"/>
    <mergeCell ref="G69:I69"/>
    <mergeCell ref="J69:K69"/>
    <mergeCell ref="M69:N69"/>
    <mergeCell ref="A68:C68"/>
    <mergeCell ref="D68:F68"/>
    <mergeCell ref="G68:I68"/>
    <mergeCell ref="J68:K68"/>
    <mergeCell ref="M68:N68"/>
    <mergeCell ref="A67:C67"/>
    <mergeCell ref="D67:F67"/>
    <mergeCell ref="G67:I67"/>
    <mergeCell ref="J67:K67"/>
    <mergeCell ref="M67:N67"/>
    <mergeCell ref="A66:C66"/>
    <mergeCell ref="D66:F66"/>
    <mergeCell ref="G66:I66"/>
    <mergeCell ref="J66:K66"/>
    <mergeCell ref="M66:N66"/>
    <mergeCell ref="A65:C65"/>
    <mergeCell ref="D65:F65"/>
    <mergeCell ref="G65:I65"/>
    <mergeCell ref="J65:K65"/>
    <mergeCell ref="M65:N65"/>
    <mergeCell ref="A64:C64"/>
    <mergeCell ref="D64:F64"/>
    <mergeCell ref="G64:I64"/>
    <mergeCell ref="J64:K64"/>
    <mergeCell ref="M64:N64"/>
    <mergeCell ref="A63:C63"/>
    <mergeCell ref="D63:F63"/>
    <mergeCell ref="G63:I63"/>
    <mergeCell ref="J63:K63"/>
    <mergeCell ref="M63:N63"/>
    <mergeCell ref="A62:C62"/>
    <mergeCell ref="D62:F62"/>
    <mergeCell ref="G62:I62"/>
    <mergeCell ref="J62:K62"/>
    <mergeCell ref="M62:N62"/>
    <mergeCell ref="A61:C61"/>
    <mergeCell ref="D61:F61"/>
    <mergeCell ref="G61:I61"/>
    <mergeCell ref="J61:K61"/>
    <mergeCell ref="M61:N61"/>
    <mergeCell ref="A60:C60"/>
    <mergeCell ref="D60:F60"/>
    <mergeCell ref="G60:I60"/>
    <mergeCell ref="J60:K60"/>
    <mergeCell ref="M60:N60"/>
    <mergeCell ref="A59:C59"/>
    <mergeCell ref="D59:F59"/>
    <mergeCell ref="G59:I59"/>
    <mergeCell ref="J59:K59"/>
    <mergeCell ref="M59:N59"/>
    <mergeCell ref="A58:C58"/>
    <mergeCell ref="D58:F58"/>
    <mergeCell ref="G58:I58"/>
    <mergeCell ref="J58:K58"/>
    <mergeCell ref="M58:N58"/>
    <mergeCell ref="A57:C57"/>
    <mergeCell ref="D57:F57"/>
    <mergeCell ref="G57:I57"/>
    <mergeCell ref="J57:K57"/>
    <mergeCell ref="M57:N57"/>
    <mergeCell ref="A56:C56"/>
    <mergeCell ref="D56:F56"/>
    <mergeCell ref="G56:I56"/>
    <mergeCell ref="J56:K56"/>
    <mergeCell ref="M56:N56"/>
    <mergeCell ref="A55:C55"/>
    <mergeCell ref="D55:F55"/>
    <mergeCell ref="G55:I55"/>
    <mergeCell ref="J55:K55"/>
    <mergeCell ref="M55:N55"/>
    <mergeCell ref="A54:C54"/>
    <mergeCell ref="D54:F54"/>
    <mergeCell ref="G54:I54"/>
    <mergeCell ref="J54:K54"/>
    <mergeCell ref="M54:N54"/>
    <mergeCell ref="A53:C53"/>
    <mergeCell ref="D53:F53"/>
    <mergeCell ref="G53:I53"/>
    <mergeCell ref="J53:K53"/>
    <mergeCell ref="M53:N53"/>
    <mergeCell ref="A52:C52"/>
    <mergeCell ref="D52:F52"/>
    <mergeCell ref="G52:I52"/>
    <mergeCell ref="J52:K52"/>
    <mergeCell ref="M52:N52"/>
    <mergeCell ref="A51:C51"/>
    <mergeCell ref="D51:F51"/>
    <mergeCell ref="G51:I51"/>
    <mergeCell ref="J51:K51"/>
    <mergeCell ref="M51:N51"/>
    <mergeCell ref="A50:C50"/>
    <mergeCell ref="D50:F50"/>
    <mergeCell ref="G50:I50"/>
    <mergeCell ref="J50:K50"/>
    <mergeCell ref="M50:N50"/>
    <mergeCell ref="A49:C49"/>
    <mergeCell ref="D49:F49"/>
    <mergeCell ref="G49:I49"/>
    <mergeCell ref="J49:K49"/>
    <mergeCell ref="M49:N49"/>
    <mergeCell ref="A48:C48"/>
    <mergeCell ref="D48:F48"/>
    <mergeCell ref="G48:I48"/>
    <mergeCell ref="J48:K48"/>
    <mergeCell ref="M48:N48"/>
    <mergeCell ref="A47:C47"/>
    <mergeCell ref="D47:F47"/>
    <mergeCell ref="G47:I47"/>
    <mergeCell ref="J47:K47"/>
    <mergeCell ref="M47:N47"/>
    <mergeCell ref="A46:C46"/>
    <mergeCell ref="D46:F46"/>
    <mergeCell ref="G46:I46"/>
    <mergeCell ref="J46:K46"/>
    <mergeCell ref="M46:N46"/>
    <mergeCell ref="A45:C45"/>
    <mergeCell ref="D45:F45"/>
    <mergeCell ref="G45:I45"/>
    <mergeCell ref="J45:K45"/>
    <mergeCell ref="M45:N45"/>
    <mergeCell ref="A44:C44"/>
    <mergeCell ref="D44:F44"/>
    <mergeCell ref="G44:I44"/>
    <mergeCell ref="J44:K44"/>
    <mergeCell ref="M44:N44"/>
    <mergeCell ref="A43:C43"/>
    <mergeCell ref="D43:F43"/>
    <mergeCell ref="G43:I43"/>
    <mergeCell ref="J43:K43"/>
    <mergeCell ref="M43:N43"/>
    <mergeCell ref="A42:C42"/>
    <mergeCell ref="D42:F42"/>
    <mergeCell ref="G42:I42"/>
    <mergeCell ref="J42:K42"/>
    <mergeCell ref="M42:N42"/>
    <mergeCell ref="A41:C41"/>
    <mergeCell ref="D41:F41"/>
    <mergeCell ref="G41:I41"/>
    <mergeCell ref="J41:K41"/>
    <mergeCell ref="M41:N41"/>
    <mergeCell ref="A40:C40"/>
    <mergeCell ref="D40:F40"/>
    <mergeCell ref="G40:I40"/>
    <mergeCell ref="J40:K40"/>
    <mergeCell ref="M40:N40"/>
    <mergeCell ref="A39:C39"/>
    <mergeCell ref="D39:F39"/>
    <mergeCell ref="G39:I39"/>
    <mergeCell ref="J39:K39"/>
    <mergeCell ref="M39:N39"/>
    <mergeCell ref="A38:C38"/>
    <mergeCell ref="D38:F38"/>
    <mergeCell ref="G38:I38"/>
    <mergeCell ref="J38:K38"/>
    <mergeCell ref="M38:N38"/>
    <mergeCell ref="A37:C37"/>
    <mergeCell ref="D37:F37"/>
    <mergeCell ref="G37:I37"/>
    <mergeCell ref="J37:K37"/>
    <mergeCell ref="M37:N37"/>
    <mergeCell ref="A36:C36"/>
    <mergeCell ref="D36:F36"/>
    <mergeCell ref="G36:I36"/>
    <mergeCell ref="J36:K36"/>
    <mergeCell ref="M36:N36"/>
    <mergeCell ref="A35:C35"/>
    <mergeCell ref="D35:F35"/>
    <mergeCell ref="G35:I35"/>
    <mergeCell ref="J35:K35"/>
    <mergeCell ref="M35:N35"/>
    <mergeCell ref="A34:C34"/>
    <mergeCell ref="D34:F34"/>
    <mergeCell ref="G34:I34"/>
    <mergeCell ref="J34:K34"/>
    <mergeCell ref="M34:N34"/>
    <mergeCell ref="A33:C33"/>
    <mergeCell ref="D33:F33"/>
    <mergeCell ref="G33:I33"/>
    <mergeCell ref="J33:K33"/>
    <mergeCell ref="M33:N33"/>
    <mergeCell ref="A32:C32"/>
    <mergeCell ref="D32:F32"/>
    <mergeCell ref="G32:I32"/>
    <mergeCell ref="J32:K32"/>
    <mergeCell ref="M32:N32"/>
    <mergeCell ref="A31:C31"/>
    <mergeCell ref="D31:F31"/>
    <mergeCell ref="G31:I31"/>
    <mergeCell ref="J31:K31"/>
    <mergeCell ref="M31:N31"/>
    <mergeCell ref="A30:C30"/>
    <mergeCell ref="D30:F30"/>
    <mergeCell ref="G30:I30"/>
    <mergeCell ref="J30:K30"/>
    <mergeCell ref="M30:N30"/>
    <mergeCell ref="A29:C29"/>
    <mergeCell ref="D29:F29"/>
    <mergeCell ref="G29:I29"/>
    <mergeCell ref="J29:K29"/>
    <mergeCell ref="M29:N29"/>
    <mergeCell ref="A28:C28"/>
    <mergeCell ref="D28:F28"/>
    <mergeCell ref="G28:I28"/>
    <mergeCell ref="J28:K28"/>
    <mergeCell ref="M28:N28"/>
    <mergeCell ref="A27:C27"/>
    <mergeCell ref="D27:F27"/>
    <mergeCell ref="G27:I27"/>
    <mergeCell ref="J27:K27"/>
    <mergeCell ref="M27:N27"/>
    <mergeCell ref="A26:C26"/>
    <mergeCell ref="D26:F26"/>
    <mergeCell ref="G26:I26"/>
    <mergeCell ref="J26:K26"/>
    <mergeCell ref="M26:N26"/>
    <mergeCell ref="A25:C25"/>
    <mergeCell ref="D25:F25"/>
    <mergeCell ref="G25:I25"/>
    <mergeCell ref="J25:K25"/>
    <mergeCell ref="M25:N25"/>
    <mergeCell ref="A24:C24"/>
    <mergeCell ref="D24:F24"/>
    <mergeCell ref="G24:I24"/>
    <mergeCell ref="J24:K24"/>
    <mergeCell ref="M24:N24"/>
    <mergeCell ref="A23:C23"/>
    <mergeCell ref="D23:F23"/>
    <mergeCell ref="G23:I23"/>
    <mergeCell ref="J23:K23"/>
    <mergeCell ref="M23:N23"/>
    <mergeCell ref="A22:C22"/>
    <mergeCell ref="D22:F22"/>
    <mergeCell ref="G22:I22"/>
    <mergeCell ref="J22:K22"/>
    <mergeCell ref="M22:N22"/>
    <mergeCell ref="A21:C21"/>
    <mergeCell ref="D21:F21"/>
    <mergeCell ref="G21:I21"/>
    <mergeCell ref="J21:K21"/>
    <mergeCell ref="M21:N21"/>
    <mergeCell ref="A20:C20"/>
    <mergeCell ref="D20:F20"/>
    <mergeCell ref="G20:I20"/>
    <mergeCell ref="J20:K20"/>
    <mergeCell ref="M20:N20"/>
    <mergeCell ref="A19:C19"/>
    <mergeCell ref="D19:F19"/>
    <mergeCell ref="G19:I19"/>
    <mergeCell ref="J19:K19"/>
    <mergeCell ref="M19:N19"/>
    <mergeCell ref="A18:C18"/>
    <mergeCell ref="D18:F18"/>
    <mergeCell ref="G18:I18"/>
    <mergeCell ref="J18:K18"/>
    <mergeCell ref="M18:N18"/>
    <mergeCell ref="A17:C17"/>
    <mergeCell ref="D17:F17"/>
    <mergeCell ref="G17:I17"/>
    <mergeCell ref="J17:K17"/>
    <mergeCell ref="M17:N17"/>
    <mergeCell ref="A16:C16"/>
    <mergeCell ref="D16:F16"/>
    <mergeCell ref="G16:I16"/>
    <mergeCell ref="J16:K16"/>
    <mergeCell ref="M16:N16"/>
    <mergeCell ref="A15:C15"/>
    <mergeCell ref="D15:F15"/>
    <mergeCell ref="G15:I15"/>
    <mergeCell ref="J15:K15"/>
    <mergeCell ref="M15:N15"/>
    <mergeCell ref="A14:C14"/>
    <mergeCell ref="D14:F14"/>
    <mergeCell ref="G14:I14"/>
    <mergeCell ref="J14:K14"/>
    <mergeCell ref="M14:N14"/>
    <mergeCell ref="A13:C13"/>
    <mergeCell ref="D13:F13"/>
    <mergeCell ref="G13:I13"/>
    <mergeCell ref="J13:K13"/>
    <mergeCell ref="M13:N13"/>
    <mergeCell ref="A1:I6"/>
    <mergeCell ref="J1:P2"/>
    <mergeCell ref="J3:P4"/>
    <mergeCell ref="J5:P6"/>
    <mergeCell ref="A7:I10"/>
    <mergeCell ref="J7:P8"/>
    <mergeCell ref="J9:P10"/>
    <mergeCell ref="J11:K12"/>
    <mergeCell ref="L11:L12"/>
    <mergeCell ref="M11:N12"/>
    <mergeCell ref="A11:I11"/>
    <mergeCell ref="A12:C12"/>
    <mergeCell ref="D12:F12"/>
    <mergeCell ref="G12:I12"/>
    <mergeCell ref="O11:P12"/>
  </mergeCells>
  <hyperlinks>
    <hyperlink ref="J9" r:id="rId1"/>
  </hyperlinks>
  <pageMargins left="0.7" right="0.7" top="0.75" bottom="0.75" header="0.3" footer="0.3"/>
  <pageSetup paperSize="9" scale="61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5"/>
  <sheetViews>
    <sheetView workbookViewId="0">
      <selection activeCell="L24" sqref="L24"/>
    </sheetView>
  </sheetViews>
  <sheetFormatPr defaultRowHeight="14" x14ac:dyDescent="0.3"/>
  <cols>
    <col min="8" max="8" width="4.69921875" customWidth="1"/>
    <col min="9" max="9" width="3.296875" customWidth="1"/>
    <col min="16" max="16" width="8.8984375" customWidth="1"/>
    <col min="17" max="17" width="4.69921875" customWidth="1"/>
  </cols>
  <sheetData>
    <row r="1" ht="14.4" customHeight="1" x14ac:dyDescent="0.3"/>
    <row r="2" s="1" customFormat="1" ht="14.4" customHeight="1" x14ac:dyDescent="0.3"/>
    <row r="3" ht="14.4" customHeight="1" x14ac:dyDescent="0.3"/>
    <row r="4" ht="16.95" customHeight="1" x14ac:dyDescent="0.3"/>
    <row r="7" ht="29.95" customHeight="1" x14ac:dyDescent="0.3"/>
    <row r="45" ht="14.4" customHeight="1" x14ac:dyDescent="0.3"/>
    <row r="52" ht="14.4" customHeight="1" x14ac:dyDescent="0.3"/>
    <row r="54" ht="15.05" customHeight="1" x14ac:dyDescent="0.3"/>
    <row r="55" ht="14.4" customHeight="1" x14ac:dyDescent="0.3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ЛИСТЫ</vt:lpstr>
      <vt:lpstr>ТРУБЫ ШОВНЫЕ</vt:lpstr>
      <vt:lpstr>ТРУБЫ ЦЕЛЬНОТЯНУТЫЕ</vt:lpstr>
      <vt:lpstr>СОРТОВОЙ ПРОКАТ</vt:lpstr>
      <vt:lpstr>ЭЛЕКТРОДЫ</vt:lpstr>
      <vt:lpstr>ПРОВОЛОКА</vt:lpstr>
      <vt:lpstr>СЕТКА</vt:lpstr>
      <vt:lpstr>Лист10</vt:lpstr>
      <vt:lpstr>'СОРТОВОЙ ПРОКАТ'!Область_печати</vt:lpstr>
      <vt:lpstr>'ТРУБЫ ЦЕЛЬНОТЯНУТЫЕ'!Область_печати</vt:lpstr>
      <vt:lpstr>'ТРУБЫ ШОВНЫЕ'!Область_печати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SPecialiST</dc:creator>
  <cp:lastModifiedBy>Пользователь Windows</cp:lastModifiedBy>
  <dcterms:created xsi:type="dcterms:W3CDTF">2016-11-14T23:21:02Z</dcterms:created>
  <dcterms:modified xsi:type="dcterms:W3CDTF">2018-04-11T13:48:17Z</dcterms:modified>
</cp:coreProperties>
</file>